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bizup.sharepoint.com/sites/BizDrive/CKMC/Management/Fachverantwortung SKU/Antragsformulare_2024/"/>
    </mc:Choice>
  </mc:AlternateContent>
  <xr:revisionPtr revIDLastSave="0" documentId="8_{59C69A7C-59FC-4161-9EFE-369B59C2CA15}" xr6:coauthVersionLast="47" xr6:coauthVersionMax="47" xr10:uidLastSave="{00000000-0000-0000-0000-000000000000}"/>
  <bookViews>
    <workbookView xWindow="-28920" yWindow="-120" windowWidth="29040" windowHeight="15840" tabRatio="877" firstSheet="1" activeTab="8" xr2:uid="{00000000-000D-0000-FFFF-FFFF00000000}"/>
  </bookViews>
  <sheets>
    <sheet name="1_Projektzeitplan" sheetId="1" r:id="rId1"/>
    <sheet name="2_Stundensatzkalkulation Antrag" sheetId="11" r:id="rId2"/>
    <sheet name="3_Personalkosten Antrag" sheetId="15" r:id="rId3"/>
    <sheet name="4_Sonstige Kosten Antrag" sheetId="16" r:id="rId4"/>
    <sheet name="5_Übersicht Kosten Antrag" sheetId="17" r:id="rId5"/>
    <sheet name="1Stundensatzkalkulation Bericht" sheetId="22" r:id="rId6"/>
    <sheet name="2Personalkosten Bericht" sheetId="18" r:id="rId7"/>
    <sheet name="3Sonst. Kost. Bericht" sheetId="19" r:id="rId8"/>
    <sheet name="4Endbericht gesamt" sheetId="20" r:id="rId9"/>
  </sheets>
  <definedNames>
    <definedName name="_xlnm._FilterDatabase" localSheetId="6" hidden="1">'2Personalkosten Bericht'!$B$14:$B$169</definedName>
    <definedName name="Arbeitspakete" localSheetId="5">#REF!</definedName>
    <definedName name="Arbeitspakete" localSheetId="7">#REF!</definedName>
    <definedName name="Arbeitspakete" localSheetId="8">#REF!</definedName>
    <definedName name="Arbeitspakete">#REF!</definedName>
    <definedName name="_xlnm.Print_Area" localSheetId="1">'2_Stundensatzkalkulation Antrag'!$B$1:$M$32</definedName>
    <definedName name="_xlnm.Print_Area" localSheetId="6">'2Personalkosten Bericht'!$A$1:$L$165</definedName>
    <definedName name="_xlnm.Print_Area" localSheetId="7">'3Sonst. Kost. Bericht'!$B$1:$J$67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2" l="1"/>
  <c r="D26" i="22"/>
  <c r="E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F26" i="22"/>
  <c r="D30" i="11"/>
  <c r="E30" i="11"/>
  <c r="F30" i="11"/>
  <c r="G30" i="11"/>
  <c r="H30" i="11"/>
  <c r="I30" i="11"/>
  <c r="J30" i="11"/>
  <c r="K30" i="11"/>
  <c r="L30" i="11"/>
  <c r="C30" i="11"/>
  <c r="E20" i="18" l="1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D7" i="18" l="1"/>
  <c r="E7" i="18"/>
  <c r="F7" i="18"/>
  <c r="D8" i="18"/>
  <c r="E8" i="18"/>
  <c r="F8" i="18"/>
  <c r="F24" i="22"/>
  <c r="F25" i="22" s="1"/>
  <c r="G24" i="22"/>
  <c r="G25" i="22" s="1"/>
  <c r="G27" i="22" s="1"/>
  <c r="E9" i="18" s="1"/>
  <c r="H24" i="22"/>
  <c r="H25" i="22" s="1"/>
  <c r="I24" i="22"/>
  <c r="I25" i="22" s="1"/>
  <c r="I27" i="22" s="1"/>
  <c r="F23" i="22"/>
  <c r="G23" i="22"/>
  <c r="H23" i="22"/>
  <c r="I23" i="22"/>
  <c r="F22" i="22"/>
  <c r="G22" i="22"/>
  <c r="H22" i="22"/>
  <c r="I22" i="22"/>
  <c r="F19" i="22"/>
  <c r="G19" i="22"/>
  <c r="H19" i="22"/>
  <c r="I19" i="22"/>
  <c r="F18" i="22"/>
  <c r="G18" i="22"/>
  <c r="H18" i="22"/>
  <c r="I18" i="22"/>
  <c r="F27" i="22" l="1"/>
  <c r="D9" i="18" s="1"/>
  <c r="H27" i="22"/>
  <c r="F9" i="18" s="1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M7" i="18" l="1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BK8" i="18"/>
  <c r="BL8" i="18"/>
  <c r="BM8" i="18"/>
  <c r="BL9" i="18"/>
  <c r="BM9" i="18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AI18" i="22"/>
  <c r="AJ18" i="22"/>
  <c r="AK18" i="22"/>
  <c r="AL18" i="22"/>
  <c r="AM18" i="22"/>
  <c r="AN18" i="22"/>
  <c r="AO18" i="22"/>
  <c r="AP18" i="22"/>
  <c r="AQ18" i="22"/>
  <c r="AR18" i="22"/>
  <c r="AS18" i="22"/>
  <c r="AT18" i="22"/>
  <c r="AU18" i="22"/>
  <c r="AV18" i="22"/>
  <c r="AW18" i="22"/>
  <c r="AX18" i="22"/>
  <c r="AY18" i="22"/>
  <c r="AZ18" i="22"/>
  <c r="BA18" i="22"/>
  <c r="BB18" i="22"/>
  <c r="BC18" i="22"/>
  <c r="BD18" i="22"/>
  <c r="BE18" i="22"/>
  <c r="BF18" i="22"/>
  <c r="BG18" i="22"/>
  <c r="BH18" i="22"/>
  <c r="BI18" i="22"/>
  <c r="BJ18" i="22"/>
  <c r="BK18" i="22"/>
  <c r="BL18" i="22"/>
  <c r="BM18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AI19" i="22"/>
  <c r="AJ19" i="22"/>
  <c r="AK19" i="22"/>
  <c r="AL19" i="22"/>
  <c r="AM19" i="22"/>
  <c r="AN19" i="22"/>
  <c r="AO19" i="22"/>
  <c r="AP19" i="22"/>
  <c r="AQ19" i="22"/>
  <c r="AR19" i="22"/>
  <c r="AS19" i="22"/>
  <c r="AT19" i="22"/>
  <c r="AU19" i="22"/>
  <c r="AV19" i="22"/>
  <c r="AW19" i="22"/>
  <c r="AX19" i="22"/>
  <c r="AY19" i="22"/>
  <c r="AZ19" i="22"/>
  <c r="BA19" i="22"/>
  <c r="BB19" i="22"/>
  <c r="BC19" i="22"/>
  <c r="BD19" i="22"/>
  <c r="BE19" i="22"/>
  <c r="BF19" i="22"/>
  <c r="BG19" i="22"/>
  <c r="BH19" i="22"/>
  <c r="BI19" i="22"/>
  <c r="BJ19" i="22"/>
  <c r="BK19" i="22"/>
  <c r="BL19" i="22"/>
  <c r="BM19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AO22" i="22"/>
  <c r="AP22" i="22"/>
  <c r="AQ22" i="22"/>
  <c r="AR22" i="22"/>
  <c r="AS22" i="22"/>
  <c r="AT22" i="22"/>
  <c r="AU22" i="22"/>
  <c r="AV22" i="22"/>
  <c r="AW22" i="22"/>
  <c r="AX22" i="22"/>
  <c r="AY22" i="22"/>
  <c r="AZ22" i="22"/>
  <c r="BA22" i="22"/>
  <c r="BB22" i="22"/>
  <c r="BC22" i="22"/>
  <c r="BD22" i="22"/>
  <c r="BE22" i="22"/>
  <c r="BF22" i="22"/>
  <c r="BG22" i="22"/>
  <c r="BH22" i="22"/>
  <c r="BI22" i="22"/>
  <c r="BJ22" i="22"/>
  <c r="BK22" i="22"/>
  <c r="BL22" i="22"/>
  <c r="BM22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AS23" i="22"/>
  <c r="AT23" i="22"/>
  <c r="AU23" i="22"/>
  <c r="AV23" i="22"/>
  <c r="AW23" i="22"/>
  <c r="AX23" i="22"/>
  <c r="AY23" i="22"/>
  <c r="AZ23" i="22"/>
  <c r="BA23" i="22"/>
  <c r="BB23" i="22"/>
  <c r="BC23" i="22"/>
  <c r="BD23" i="22"/>
  <c r="BE23" i="22"/>
  <c r="BF23" i="22"/>
  <c r="BG23" i="22"/>
  <c r="BH23" i="22"/>
  <c r="BI23" i="22"/>
  <c r="BJ23" i="22"/>
  <c r="BK23" i="22"/>
  <c r="BL23" i="22"/>
  <c r="BM23" i="22"/>
  <c r="O24" i="22"/>
  <c r="P24" i="22"/>
  <c r="P25" i="22" s="1"/>
  <c r="Q24" i="22"/>
  <c r="Q25" i="22" s="1"/>
  <c r="R24" i="22"/>
  <c r="R25" i="22" s="1"/>
  <c r="R27" i="22" s="1"/>
  <c r="P9" i="18" s="1"/>
  <c r="S24" i="22"/>
  <c r="T24" i="22"/>
  <c r="U24" i="22"/>
  <c r="V24" i="22"/>
  <c r="W24" i="22"/>
  <c r="X24" i="22"/>
  <c r="X25" i="22" s="1"/>
  <c r="Y24" i="22"/>
  <c r="Y25" i="22" s="1"/>
  <c r="Z24" i="22"/>
  <c r="Z25" i="22" s="1"/>
  <c r="Z27" i="22" s="1"/>
  <c r="X9" i="18" s="1"/>
  <c r="AA24" i="22"/>
  <c r="AA25" i="22" s="1"/>
  <c r="AB24" i="22"/>
  <c r="AC24" i="22"/>
  <c r="AD24" i="22"/>
  <c r="AD25" i="22" s="1"/>
  <c r="AD27" i="22" s="1"/>
  <c r="AB9" i="18" s="1"/>
  <c r="AE24" i="22"/>
  <c r="AE25" i="22" s="1"/>
  <c r="AE27" i="22" s="1"/>
  <c r="AC9" i="18" s="1"/>
  <c r="AF24" i="22"/>
  <c r="AF25" i="22" s="1"/>
  <c r="AG24" i="22"/>
  <c r="AG25" i="22" s="1"/>
  <c r="AH24" i="22"/>
  <c r="AH25" i="22" s="1"/>
  <c r="AH27" i="22" s="1"/>
  <c r="AF9" i="18" s="1"/>
  <c r="AI24" i="22"/>
  <c r="AI25" i="22" s="1"/>
  <c r="AJ24" i="22"/>
  <c r="AK24" i="22"/>
  <c r="AK25" i="22" s="1"/>
  <c r="AL24" i="22"/>
  <c r="AL25" i="22" s="1"/>
  <c r="AL27" i="22" s="1"/>
  <c r="AJ9" i="18" s="1"/>
  <c r="AM24" i="22"/>
  <c r="AM25" i="22" s="1"/>
  <c r="AM27" i="22" s="1"/>
  <c r="AK9" i="18" s="1"/>
  <c r="AN24" i="22"/>
  <c r="AN25" i="22" s="1"/>
  <c r="AO24" i="22"/>
  <c r="AO25" i="22" s="1"/>
  <c r="AP24" i="22"/>
  <c r="AP25" i="22" s="1"/>
  <c r="AP27" i="22" s="1"/>
  <c r="AN9" i="18" s="1"/>
  <c r="AQ24" i="22"/>
  <c r="AR24" i="22"/>
  <c r="AS24" i="22"/>
  <c r="AS25" i="22" s="1"/>
  <c r="AS27" i="22" s="1"/>
  <c r="AQ9" i="18" s="1"/>
  <c r="AT24" i="22"/>
  <c r="AT25" i="22" s="1"/>
  <c r="AT27" i="22" s="1"/>
  <c r="AR9" i="18" s="1"/>
  <c r="AU24" i="22"/>
  <c r="AU25" i="22" s="1"/>
  <c r="AU27" i="22" s="1"/>
  <c r="AS9" i="18" s="1"/>
  <c r="AV24" i="22"/>
  <c r="AV25" i="22" s="1"/>
  <c r="AW24" i="22"/>
  <c r="AW25" i="22" s="1"/>
  <c r="AX24" i="22"/>
  <c r="AX25" i="22" s="1"/>
  <c r="AX27" i="22" s="1"/>
  <c r="AV9" i="18" s="1"/>
  <c r="AY24" i="22"/>
  <c r="AZ24" i="22"/>
  <c r="BA24" i="22"/>
  <c r="BB24" i="22"/>
  <c r="BC24" i="22"/>
  <c r="BD24" i="22"/>
  <c r="BD25" i="22" s="1"/>
  <c r="BE24" i="22"/>
  <c r="BE25" i="22" s="1"/>
  <c r="BF24" i="22"/>
  <c r="BF25" i="22" s="1"/>
  <c r="BF27" i="22" s="1"/>
  <c r="BD9" i="18" s="1"/>
  <c r="BG24" i="22"/>
  <c r="BG25" i="22" s="1"/>
  <c r="BH24" i="22"/>
  <c r="BI24" i="22"/>
  <c r="BJ24" i="22"/>
  <c r="BJ25" i="22" s="1"/>
  <c r="BJ27" i="22" s="1"/>
  <c r="BH9" i="18" s="1"/>
  <c r="BK24" i="22"/>
  <c r="BK25" i="22" s="1"/>
  <c r="BK27" i="22" s="1"/>
  <c r="BI9" i="18" s="1"/>
  <c r="BL24" i="22"/>
  <c r="BL25" i="22" s="1"/>
  <c r="BM24" i="22"/>
  <c r="BM25" i="22" s="1"/>
  <c r="O25" i="22"/>
  <c r="O27" i="22" s="1"/>
  <c r="M9" i="18" s="1"/>
  <c r="S25" i="22"/>
  <c r="T25" i="22"/>
  <c r="U25" i="22"/>
  <c r="V25" i="22"/>
  <c r="V27" i="22" s="1"/>
  <c r="T9" i="18" s="1"/>
  <c r="W25" i="22"/>
  <c r="W27" i="22" s="1"/>
  <c r="U9" i="18" s="1"/>
  <c r="AB25" i="22"/>
  <c r="AC25" i="22"/>
  <c r="AC27" i="22" s="1"/>
  <c r="AA9" i="18" s="1"/>
  <c r="AJ25" i="22"/>
  <c r="AJ27" i="22" s="1"/>
  <c r="AH9" i="18" s="1"/>
  <c r="AQ25" i="22"/>
  <c r="AR25" i="22"/>
  <c r="AY25" i="22"/>
  <c r="AZ25" i="22"/>
  <c r="BA25" i="22"/>
  <c r="BB25" i="22"/>
  <c r="BB27" i="22" s="1"/>
  <c r="AZ9" i="18" s="1"/>
  <c r="BC25" i="22"/>
  <c r="BC27" i="22" s="1"/>
  <c r="BA9" i="18" s="1"/>
  <c r="BH25" i="22"/>
  <c r="BH27" i="22" s="1"/>
  <c r="BF9" i="18" s="1"/>
  <c r="BI25" i="22"/>
  <c r="BI27" i="22" s="1"/>
  <c r="BG9" i="18" s="1"/>
  <c r="T27" i="22"/>
  <c r="R9" i="18" s="1"/>
  <c r="AB27" i="22"/>
  <c r="Z9" i="18" s="1"/>
  <c r="AR27" i="22"/>
  <c r="AP9" i="18" s="1"/>
  <c r="AZ27" i="22"/>
  <c r="AX9" i="18" s="1"/>
  <c r="AA27" i="22" l="1"/>
  <c r="Y9" i="18" s="1"/>
  <c r="S27" i="22"/>
  <c r="Q9" i="18" s="1"/>
  <c r="BA27" i="22"/>
  <c r="AY9" i="18" s="1"/>
  <c r="U27" i="22"/>
  <c r="S9" i="18" s="1"/>
  <c r="AW27" i="22"/>
  <c r="AU9" i="18" s="1"/>
  <c r="Y27" i="22"/>
  <c r="W9" i="18" s="1"/>
  <c r="BG27" i="22"/>
  <c r="BE9" i="18" s="1"/>
  <c r="AY27" i="22"/>
  <c r="AW9" i="18" s="1"/>
  <c r="AQ27" i="22"/>
  <c r="AO9" i="18" s="1"/>
  <c r="AI27" i="22"/>
  <c r="AG9" i="18" s="1"/>
  <c r="BM27" i="22"/>
  <c r="BK9" i="18" s="1"/>
  <c r="BE27" i="22"/>
  <c r="BC9" i="18" s="1"/>
  <c r="AO27" i="22"/>
  <c r="AM9" i="18" s="1"/>
  <c r="AG27" i="22"/>
  <c r="AE9" i="18" s="1"/>
  <c r="Q27" i="22"/>
  <c r="O9" i="18" s="1"/>
  <c r="BL27" i="22"/>
  <c r="BJ9" i="18" s="1"/>
  <c r="BD27" i="22"/>
  <c r="BB9" i="18" s="1"/>
  <c r="AV27" i="22"/>
  <c r="AT9" i="18" s="1"/>
  <c r="AN27" i="22"/>
  <c r="AL9" i="18" s="1"/>
  <c r="AF27" i="22"/>
  <c r="AD9" i="18" s="1"/>
  <c r="X27" i="22"/>
  <c r="V9" i="18" s="1"/>
  <c r="P27" i="22"/>
  <c r="N9" i="18" s="1"/>
  <c r="AK27" i="22"/>
  <c r="AI9" i="18" s="1"/>
  <c r="H42" i="19"/>
  <c r="H43" i="19"/>
  <c r="H44" i="19"/>
  <c r="H45" i="19"/>
  <c r="H41" i="19"/>
  <c r="H27" i="19"/>
  <c r="H28" i="19"/>
  <c r="H29" i="19"/>
  <c r="H30" i="19"/>
  <c r="H31" i="19"/>
  <c r="H32" i="19"/>
  <c r="H33" i="19"/>
  <c r="H34" i="19"/>
  <c r="H35" i="19"/>
  <c r="H26" i="19"/>
  <c r="F27" i="16"/>
  <c r="F28" i="16"/>
  <c r="F29" i="16"/>
  <c r="F30" i="16"/>
  <c r="F26" i="16"/>
  <c r="F18" i="16"/>
  <c r="F19" i="16"/>
  <c r="F20" i="16"/>
  <c r="F21" i="16"/>
  <c r="F17" i="16"/>
  <c r="D3" i="16" l="1"/>
  <c r="D7" i="1" l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D4" i="16"/>
  <c r="B3" i="19"/>
  <c r="B4" i="19"/>
  <c r="E6" i="19"/>
  <c r="E7" i="19"/>
  <c r="I11" i="19"/>
  <c r="I12" i="19"/>
  <c r="I13" i="19"/>
  <c r="I14" i="19"/>
  <c r="I15" i="19"/>
  <c r="I16" i="19"/>
  <c r="I17" i="19"/>
  <c r="I18" i="19"/>
  <c r="I19" i="19"/>
  <c r="I20" i="19"/>
  <c r="F21" i="19"/>
  <c r="G21" i="19"/>
  <c r="I26" i="19"/>
  <c r="I27" i="19"/>
  <c r="I28" i="19"/>
  <c r="I29" i="19"/>
  <c r="I30" i="19"/>
  <c r="I31" i="19"/>
  <c r="I32" i="19"/>
  <c r="I33" i="19"/>
  <c r="I34" i="19"/>
  <c r="I35" i="19"/>
  <c r="I41" i="19"/>
  <c r="I42" i="19"/>
  <c r="I43" i="19"/>
  <c r="I44" i="19"/>
  <c r="I45" i="19"/>
  <c r="I66" i="19"/>
  <c r="I67" i="19" s="1"/>
  <c r="G30" i="16"/>
  <c r="G29" i="16"/>
  <c r="G28" i="16"/>
  <c r="G27" i="16"/>
  <c r="G26" i="16"/>
  <c r="I36" i="19" l="1"/>
  <c r="I21" i="19"/>
  <c r="I46" i="19"/>
  <c r="E12" i="20" s="1"/>
  <c r="G31" i="16"/>
  <c r="E14" i="17" s="1"/>
  <c r="B13" i="17"/>
  <c r="C4" i="22" l="1"/>
  <c r="D4" i="19" s="1"/>
  <c r="C3" i="22"/>
  <c r="D3" i="19" s="1"/>
  <c r="C3" i="11"/>
  <c r="G7" i="18" l="1"/>
  <c r="H7" i="18"/>
  <c r="I7" i="18"/>
  <c r="J7" i="18"/>
  <c r="K7" i="18"/>
  <c r="L7" i="18"/>
  <c r="G8" i="18"/>
  <c r="H8" i="18"/>
  <c r="I8" i="18"/>
  <c r="J8" i="18"/>
  <c r="K8" i="18"/>
  <c r="L8" i="18"/>
  <c r="N23" i="22" l="1"/>
  <c r="M23" i="22"/>
  <c r="L23" i="22"/>
  <c r="N22" i="22"/>
  <c r="M22" i="22"/>
  <c r="L22" i="22"/>
  <c r="N19" i="22"/>
  <c r="M19" i="22"/>
  <c r="L19" i="22"/>
  <c r="N18" i="22"/>
  <c r="M18" i="22"/>
  <c r="L18" i="22"/>
  <c r="N24" i="22" l="1"/>
  <c r="N25" i="22" s="1"/>
  <c r="N27" i="22" s="1"/>
  <c r="L9" i="18" s="1"/>
  <c r="L24" i="22"/>
  <c r="L25" i="22" s="1"/>
  <c r="L27" i="22" s="1"/>
  <c r="J9" i="18" s="1"/>
  <c r="M24" i="22"/>
  <c r="M25" i="22" s="1"/>
  <c r="M27" i="22" s="1"/>
  <c r="K9" i="18" s="1"/>
  <c r="C4" i="20"/>
  <c r="C3" i="20"/>
  <c r="C4" i="18"/>
  <c r="C3" i="18"/>
  <c r="C4" i="17"/>
  <c r="C3" i="17"/>
  <c r="E4" i="15"/>
  <c r="E3" i="15"/>
  <c r="C4" i="11"/>
  <c r="K22" i="22" l="1"/>
  <c r="J22" i="22"/>
  <c r="E22" i="22"/>
  <c r="E18" i="22" l="1"/>
  <c r="J18" i="22"/>
  <c r="K18" i="22"/>
  <c r="D18" i="22"/>
  <c r="C18" i="22"/>
  <c r="C15" i="15" l="1"/>
  <c r="C14" i="15"/>
  <c r="C13" i="15"/>
  <c r="C12" i="15"/>
  <c r="C11" i="15"/>
  <c r="C10" i="15"/>
  <c r="C9" i="15"/>
  <c r="C8" i="15"/>
  <c r="C16" i="15"/>
  <c r="D16" i="15"/>
  <c r="D15" i="15"/>
  <c r="D14" i="15"/>
  <c r="D13" i="15"/>
  <c r="D12" i="15"/>
  <c r="D11" i="15"/>
  <c r="D10" i="15"/>
  <c r="D9" i="15"/>
  <c r="D7" i="15"/>
  <c r="D8" i="15"/>
  <c r="C7" i="15"/>
  <c r="C7" i="18" l="1"/>
  <c r="C8" i="18"/>
  <c r="C21" i="22"/>
  <c r="C22" i="22" s="1"/>
  <c r="D23" i="22"/>
  <c r="D22" i="22"/>
  <c r="D19" i="22"/>
  <c r="E16" i="18" l="1"/>
  <c r="E17" i="18"/>
  <c r="E18" i="18"/>
  <c r="E19" i="18"/>
  <c r="E14" i="18"/>
  <c r="E15" i="18"/>
  <c r="G167" i="18"/>
  <c r="G168" i="18"/>
  <c r="D24" i="22"/>
  <c r="D25" i="22" s="1"/>
  <c r="D27" i="22" s="1"/>
  <c r="E19" i="22" l="1"/>
  <c r="E23" i="22" l="1"/>
  <c r="E24" i="22" s="1"/>
  <c r="C23" i="22"/>
  <c r="J19" i="22"/>
  <c r="K19" i="22"/>
  <c r="C19" i="22"/>
  <c r="G9" i="18" l="1"/>
  <c r="J23" i="22"/>
  <c r="C24" i="22"/>
  <c r="C25" i="22" s="1"/>
  <c r="C27" i="22" s="1"/>
  <c r="K23" i="22"/>
  <c r="E25" i="22"/>
  <c r="E27" i="22" s="1"/>
  <c r="B13" i="20"/>
  <c r="B11" i="20"/>
  <c r="B8" i="20"/>
  <c r="E13" i="20"/>
  <c r="E10" i="20"/>
  <c r="E9" i="20"/>
  <c r="C9" i="18" l="1"/>
  <c r="K24" i="22"/>
  <c r="K25" i="22" s="1"/>
  <c r="K27" i="22" s="1"/>
  <c r="I9" i="18" s="1"/>
  <c r="J24" i="22"/>
  <c r="J25" i="22" s="1"/>
  <c r="J27" i="22" s="1"/>
  <c r="H9" i="18" s="1"/>
  <c r="E11" i="20"/>
  <c r="E13" i="16"/>
  <c r="D12" i="17" s="1"/>
  <c r="D13" i="16"/>
  <c r="D11" i="17" s="1"/>
  <c r="G169" i="18" l="1"/>
  <c r="G166" i="18"/>
  <c r="E10" i="17"/>
  <c r="G108" i="18"/>
  <c r="G139" i="18" l="1"/>
  <c r="G104" i="18"/>
  <c r="G165" i="18"/>
  <c r="G128" i="18"/>
  <c r="G112" i="18"/>
  <c r="G20" i="18"/>
  <c r="G44" i="18"/>
  <c r="G162" i="18"/>
  <c r="G60" i="18"/>
  <c r="G152" i="18"/>
  <c r="G43" i="18"/>
  <c r="G143" i="18"/>
  <c r="G98" i="18"/>
  <c r="G150" i="18"/>
  <c r="G137" i="18"/>
  <c r="G27" i="18"/>
  <c r="G148" i="18"/>
  <c r="G19" i="18"/>
  <c r="G73" i="18"/>
  <c r="G145" i="18"/>
  <c r="G78" i="18"/>
  <c r="G45" i="18"/>
  <c r="G26" i="18"/>
  <c r="G17" i="18"/>
  <c r="G80" i="18"/>
  <c r="G69" i="18"/>
  <c r="G87" i="18"/>
  <c r="G119" i="18"/>
  <c r="G25" i="18"/>
  <c r="G51" i="18"/>
  <c r="G93" i="18"/>
  <c r="G18" i="18"/>
  <c r="G157" i="18"/>
  <c r="G99" i="18"/>
  <c r="G140" i="18"/>
  <c r="G56" i="18"/>
  <c r="G90" i="18"/>
  <c r="G131" i="18"/>
  <c r="G14" i="18"/>
  <c r="G46" i="18"/>
  <c r="G95" i="18"/>
  <c r="G52" i="18"/>
  <c r="G105" i="18"/>
  <c r="G101" i="18"/>
  <c r="G61" i="18"/>
  <c r="G109" i="18"/>
  <c r="G149" i="18"/>
  <c r="G91" i="18"/>
  <c r="G132" i="18"/>
  <c r="G48" i="18"/>
  <c r="G82" i="18"/>
  <c r="G123" i="18"/>
  <c r="G81" i="18"/>
  <c r="G153" i="18"/>
  <c r="G120" i="18"/>
  <c r="G86" i="18"/>
  <c r="G142" i="18"/>
  <c r="G31" i="18"/>
  <c r="G54" i="18"/>
  <c r="G88" i="18"/>
  <c r="G129" i="18"/>
  <c r="G71" i="18"/>
  <c r="G57" i="18"/>
  <c r="G28" i="18"/>
  <c r="G62" i="18"/>
  <c r="G89" i="18"/>
  <c r="G130" i="18"/>
  <c r="G158" i="18"/>
  <c r="G134" i="18"/>
  <c r="G100" i="18"/>
  <c r="G141" i="18"/>
  <c r="G83" i="18"/>
  <c r="G124" i="18"/>
  <c r="G40" i="18"/>
  <c r="G74" i="18"/>
  <c r="G115" i="18"/>
  <c r="G63" i="18"/>
  <c r="G85" i="18"/>
  <c r="G92" i="18"/>
  <c r="G116" i="18"/>
  <c r="G66" i="18"/>
  <c r="G121" i="18"/>
  <c r="G21" i="18"/>
  <c r="G159" i="18"/>
  <c r="G39" i="18"/>
  <c r="G138" i="18"/>
  <c r="G38" i="18"/>
  <c r="G72" i="18"/>
  <c r="G49" i="18"/>
  <c r="G160" i="18"/>
  <c r="G33" i="18"/>
  <c r="G111" i="18"/>
  <c r="G151" i="18"/>
  <c r="G77" i="18"/>
  <c r="G15" i="18"/>
  <c r="G97" i="18"/>
  <c r="G50" i="18"/>
  <c r="G84" i="18"/>
  <c r="G125" i="18"/>
  <c r="G67" i="18"/>
  <c r="G53" i="18"/>
  <c r="G24" i="18"/>
  <c r="G163" i="18"/>
  <c r="G154" i="18"/>
  <c r="G113" i="18"/>
  <c r="G102" i="18"/>
  <c r="G47" i="18"/>
  <c r="G58" i="18"/>
  <c r="G133" i="18"/>
  <c r="G75" i="18"/>
  <c r="G32" i="18"/>
  <c r="G55" i="18"/>
  <c r="G118" i="18"/>
  <c r="G114" i="18"/>
  <c r="G126" i="18"/>
  <c r="G64" i="18"/>
  <c r="G136" i="18"/>
  <c r="G70" i="18"/>
  <c r="G122" i="18"/>
  <c r="G65" i="18"/>
  <c r="G42" i="18"/>
  <c r="G76" i="18"/>
  <c r="G117" i="18"/>
  <c r="G164" i="18"/>
  <c r="G41" i="18"/>
  <c r="G16" i="18"/>
  <c r="G155" i="18"/>
  <c r="G35" i="18"/>
  <c r="G30" i="18"/>
  <c r="G79" i="18"/>
  <c r="G36" i="18"/>
  <c r="G127" i="18"/>
  <c r="G146" i="18"/>
  <c r="G110" i="18"/>
  <c r="G22" i="18"/>
  <c r="G161" i="18"/>
  <c r="G103" i="18"/>
  <c r="G144" i="18"/>
  <c r="G107" i="18"/>
  <c r="G94" i="18"/>
  <c r="G135" i="18"/>
  <c r="G96" i="18"/>
  <c r="G23" i="18"/>
  <c r="G59" i="18"/>
  <c r="G34" i="18"/>
  <c r="G68" i="18"/>
  <c r="G37" i="18"/>
  <c r="G156" i="18"/>
  <c r="G29" i="18"/>
  <c r="G106" i="18"/>
  <c r="G147" i="18"/>
  <c r="G8" i="16"/>
  <c r="G13" i="18" l="1"/>
  <c r="E7" i="20" s="1"/>
  <c r="G45" i="16"/>
  <c r="B15" i="17"/>
  <c r="B10" i="17"/>
  <c r="G10" i="16"/>
  <c r="G11" i="16"/>
  <c r="G12" i="16"/>
  <c r="G18" i="16"/>
  <c r="G19" i="16"/>
  <c r="G20" i="16"/>
  <c r="G21" i="16"/>
  <c r="G17" i="16"/>
  <c r="G9" i="16"/>
  <c r="M8" i="15"/>
  <c r="M9" i="15"/>
  <c r="M10" i="15"/>
  <c r="M11" i="15"/>
  <c r="M12" i="15"/>
  <c r="M13" i="15"/>
  <c r="M14" i="15"/>
  <c r="M15" i="15"/>
  <c r="M16" i="15"/>
  <c r="M7" i="15"/>
  <c r="L6" i="15"/>
  <c r="K6" i="15"/>
  <c r="J6" i="15"/>
  <c r="I6" i="15"/>
  <c r="H6" i="15"/>
  <c r="G6" i="15"/>
  <c r="F6" i="15"/>
  <c r="E6" i="15"/>
  <c r="B4" i="11"/>
  <c r="B4" i="15" s="1"/>
  <c r="B3" i="11"/>
  <c r="B3" i="15" s="1"/>
  <c r="B3" i="16" s="1"/>
  <c r="L17" i="11"/>
  <c r="K17" i="11"/>
  <c r="J17" i="11"/>
  <c r="J19" i="11" s="1"/>
  <c r="I17" i="11"/>
  <c r="I19" i="11" s="1"/>
  <c r="I23" i="11" s="1"/>
  <c r="I26" i="11" s="1"/>
  <c r="I28" i="11" s="1"/>
  <c r="I29" i="11" s="1"/>
  <c r="I31" i="11" s="1"/>
  <c r="I32" i="11" s="1"/>
  <c r="H17" i="11"/>
  <c r="C17" i="11"/>
  <c r="C19" i="11" s="1"/>
  <c r="G13" i="16" l="1"/>
  <c r="B4" i="16"/>
  <c r="N13" i="15"/>
  <c r="J23" i="11"/>
  <c r="J26" i="11" s="1"/>
  <c r="J28" i="11" s="1"/>
  <c r="J29" i="11" s="1"/>
  <c r="J31" i="11" s="1"/>
  <c r="J32" i="11" s="1"/>
  <c r="G22" i="16"/>
  <c r="E13" i="17" s="1"/>
  <c r="K19" i="11"/>
  <c r="K23" i="11" s="1"/>
  <c r="K26" i="11" s="1"/>
  <c r="K28" i="11" s="1"/>
  <c r="K29" i="11" s="1"/>
  <c r="K31" i="11" s="1"/>
  <c r="K32" i="11" s="1"/>
  <c r="H19" i="11"/>
  <c r="H23" i="11" s="1"/>
  <c r="H26" i="11" s="1"/>
  <c r="H28" i="11" s="1"/>
  <c r="H29" i="11" s="1"/>
  <c r="H31" i="11" s="1"/>
  <c r="H32" i="11" s="1"/>
  <c r="L19" i="11"/>
  <c r="L23" i="11" s="1"/>
  <c r="L26" i="11" s="1"/>
  <c r="L28" i="11" s="1"/>
  <c r="L29" i="11" s="1"/>
  <c r="L31" i="11" s="1"/>
  <c r="L32" i="11" s="1"/>
  <c r="C23" i="11"/>
  <c r="C26" i="11" s="1"/>
  <c r="B4" i="17" l="1"/>
  <c r="B4" i="20"/>
  <c r="B3" i="17"/>
  <c r="B3" i="20"/>
  <c r="N16" i="15"/>
  <c r="Q16" i="15" s="1"/>
  <c r="N15" i="15"/>
  <c r="Q15" i="15" s="1"/>
  <c r="Q13" i="15"/>
  <c r="N14" i="15"/>
  <c r="Q14" i="15" s="1"/>
  <c r="N12" i="15"/>
  <c r="Q12" i="15" s="1"/>
  <c r="C28" i="11"/>
  <c r="C29" i="11" s="1"/>
  <c r="G46" i="16"/>
  <c r="E15" i="17" s="1"/>
  <c r="O13" i="15" l="1"/>
  <c r="C31" i="11"/>
  <c r="C32" i="11" s="1"/>
  <c r="O15" i="15"/>
  <c r="O12" i="15"/>
  <c r="O14" i="15"/>
  <c r="O16" i="15"/>
  <c r="D17" i="11"/>
  <c r="D19" i="11" s="1"/>
  <c r="D23" i="11" s="1"/>
  <c r="D26" i="11" s="1"/>
  <c r="D28" i="11" s="1"/>
  <c r="D29" i="11" s="1"/>
  <c r="D31" i="11" s="1"/>
  <c r="D32" i="11" s="1"/>
  <c r="N8" i="15" l="1"/>
  <c r="Q8" i="15" s="1"/>
  <c r="N7" i="15"/>
  <c r="E17" i="11"/>
  <c r="E19" i="11" s="1"/>
  <c r="F17" i="11"/>
  <c r="F19" i="11" s="1"/>
  <c r="G17" i="11"/>
  <c r="G19" i="11" s="1"/>
  <c r="G23" i="11" s="1"/>
  <c r="G26" i="11" s="1"/>
  <c r="G28" i="11" s="1"/>
  <c r="G29" i="11" s="1"/>
  <c r="G31" i="11" s="1"/>
  <c r="G32" i="11" s="1"/>
  <c r="E14" i="20" l="1"/>
  <c r="N11" i="15"/>
  <c r="Q7" i="15"/>
  <c r="O7" i="15"/>
  <c r="O8" i="15"/>
  <c r="F23" i="11"/>
  <c r="F26" i="11" s="1"/>
  <c r="F28" i="11" s="1"/>
  <c r="F29" i="11" s="1"/>
  <c r="F31" i="11" s="1"/>
  <c r="F32" i="11" s="1"/>
  <c r="E23" i="11"/>
  <c r="E26" i="11" s="1"/>
  <c r="E28" i="11" s="1"/>
  <c r="E29" i="11" s="1"/>
  <c r="E31" i="11" s="1"/>
  <c r="E32" i="11" s="1"/>
  <c r="N10" i="15" l="1"/>
  <c r="N9" i="15"/>
  <c r="Q11" i="15"/>
  <c r="O11" i="15" l="1"/>
  <c r="O10" i="15"/>
  <c r="Q9" i="15"/>
  <c r="O9" i="15" l="1"/>
  <c r="O17" i="15" s="1"/>
  <c r="Q10" i="15"/>
  <c r="Q19" i="15" s="1"/>
  <c r="O19" i="15" s="1"/>
  <c r="D8" i="17" s="1"/>
  <c r="O20" i="15" l="1"/>
  <c r="D9" i="17" s="1"/>
  <c r="E7" i="17" s="1"/>
  <c r="E16" i="17" s="1"/>
</calcChain>
</file>

<file path=xl/sharedStrings.xml><?xml version="1.0" encoding="utf-8"?>
<sst xmlns="http://schemas.openxmlformats.org/spreadsheetml/2006/main" count="513" uniqueCount="263">
  <si>
    <t>Terminplan</t>
  </si>
  <si>
    <t>Position</t>
  </si>
  <si>
    <t>Summe</t>
  </si>
  <si>
    <t>Personalkosten</t>
  </si>
  <si>
    <t>Bruttogehalt / Monat</t>
  </si>
  <si>
    <t>Mtl. Überstundenpauschale</t>
  </si>
  <si>
    <t>Mtl. Überstundenabgeltungen</t>
  </si>
  <si>
    <t>Anzl. Monate beschäftigt:</t>
  </si>
  <si>
    <t>Auf Kalenderjahr bezogen, nicht auf Projekt</t>
  </si>
  <si>
    <t>Jahresbruttoght.  mit 13. + 14.</t>
  </si>
  <si>
    <t>Lohnnebenkosten in %</t>
  </si>
  <si>
    <t>Summe Jahresbruttogeh. inkl. LNK/Abf.</t>
  </si>
  <si>
    <t>Jahresstunden - Plan</t>
  </si>
  <si>
    <t>Stundensatz – IST</t>
  </si>
  <si>
    <t>Stundensatz - IST inkl. 10% Gemeinkosten</t>
  </si>
  <si>
    <t>Name</t>
  </si>
  <si>
    <t>Abfertigungsrückst. / Jahr in EURO</t>
  </si>
  <si>
    <t xml:space="preserve">Zusätzl. einmalig freiwillig gewährte Prämie, nicht 13./14. Monatsgehalt </t>
  </si>
  <si>
    <t>Einmalige Prämie</t>
  </si>
  <si>
    <t>Mtl. Prämie</t>
  </si>
  <si>
    <t>Einmaliger Urlaubszuschuss</t>
  </si>
  <si>
    <t>Mtl. Mehrarbeit</t>
  </si>
  <si>
    <t>Jährliche Dotierung der gesetzlichen Abfertigungsrückstellung</t>
  </si>
  <si>
    <t>Normalarbeitszeit + Mehrarbeit/Überstunden – Nichtleistungszeiten</t>
  </si>
  <si>
    <t>Durchschnittl., variabler Gehaltsanteil; wird in der Jahreslohnsumme 12-malig gerechnet.</t>
  </si>
  <si>
    <r>
      <t xml:space="preserve">Fixer Gehaltsbestandteil, wird in der Jahreslohnsumme 14-malig gerrechnet.
</t>
    </r>
    <r>
      <rPr>
        <b/>
        <sz val="7"/>
        <color indexed="8"/>
        <rFont val="Arial"/>
        <family val="2"/>
      </rPr>
      <t>Nur verrechenbar, wenn Person zu 100% für das Projekt arbeitet!</t>
    </r>
  </si>
  <si>
    <r>
      <t xml:space="preserve">Durchschnittl. Mehrarbeit pro Monat, wird in der Jahreslohnsumme 14-malig gerrechnet.
</t>
    </r>
    <r>
      <rPr>
        <b/>
        <sz val="7"/>
        <color indexed="8"/>
        <rFont val="Arial"/>
        <family val="2"/>
      </rPr>
      <t>Nur verrechenbar, wenn Person zu 100% für das Projekt arbeitet!</t>
    </r>
  </si>
  <si>
    <r>
      <t xml:space="preserve">Durchschnittl., variabler Gehaltsanteil inkl. Zuschläge; wird in der Jahreslohn-summe 12-malig gerechnet.
</t>
    </r>
    <r>
      <rPr>
        <b/>
        <sz val="7"/>
        <color indexed="8"/>
        <rFont val="Arial"/>
        <family val="2"/>
      </rPr>
      <t>Nur verrechenbar, wenn Person zu 100% für das Projekt arbeitet!</t>
    </r>
  </si>
  <si>
    <t>Förderfähig sind nur die  gesetzl. LNK (max. 29,76%) + MVK (1,53%)</t>
  </si>
  <si>
    <t>Förderfähige Lohnnebenkosten in EURO</t>
  </si>
  <si>
    <t>Basis ist Jahresbruttoght. inkl. 13./14. Monatsgehalt x max. 31,29% LNK inkl. MVK</t>
  </si>
  <si>
    <t>Arbeitspaket 1</t>
  </si>
  <si>
    <t>Arbeitspaket</t>
  </si>
  <si>
    <t>Arbeitspaket 2</t>
  </si>
  <si>
    <t>Arbeitspaket 3</t>
  </si>
  <si>
    <t>Arbeitspaket 4</t>
  </si>
  <si>
    <t>Arbeitspaket 5</t>
  </si>
  <si>
    <t>Arbeitspaket 6</t>
  </si>
  <si>
    <t>Arbeitspaket 7</t>
  </si>
  <si>
    <t>AP 1</t>
  </si>
  <si>
    <t>AP 2</t>
  </si>
  <si>
    <t>AP 3</t>
  </si>
  <si>
    <t>AP 4</t>
  </si>
  <si>
    <t>AP 5</t>
  </si>
  <si>
    <t>AP 6</t>
  </si>
  <si>
    <t>AP 7</t>
  </si>
  <si>
    <t>EinzelunternehmerInnen und geschäftsführende Gesellschafter, wenn deren Beteiligung größer gleich 25 % ist</t>
  </si>
  <si>
    <t>AP PM</t>
  </si>
  <si>
    <t>Arbeitspaket Projektmanagement</t>
  </si>
  <si>
    <t>FIRMENNAME (Förderwerber)</t>
  </si>
  <si>
    <t>Projekttitel</t>
  </si>
  <si>
    <t>Mitarbeiter</t>
  </si>
  <si>
    <t>Funktion</t>
  </si>
  <si>
    <t>Anzahl Stunden im Projekt</t>
  </si>
  <si>
    <t>Kosten für PM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</si>
  <si>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</si>
  <si>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</si>
  <si>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</si>
  <si>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</si>
  <si>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</si>
  <si>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</si>
  <si>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</si>
  <si>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</si>
  <si>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</si>
  <si>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</si>
  <si>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Lfd.Nr.</t>
  </si>
  <si>
    <t>2.1.</t>
  </si>
  <si>
    <t>2.2.</t>
  </si>
  <si>
    <t>2.3.</t>
  </si>
  <si>
    <t>2.4.</t>
  </si>
  <si>
    <t>2.5.</t>
  </si>
  <si>
    <t>Kosten für F&amp;E-Einrichtungen beauftragt zur Durchführung von F&amp;E Tätigkeiten</t>
  </si>
  <si>
    <t>Name der F&amp;E Einrichtung</t>
  </si>
  <si>
    <t>3.1.</t>
  </si>
  <si>
    <t>3.2.</t>
  </si>
  <si>
    <t>3.3.</t>
  </si>
  <si>
    <t>3.4.</t>
  </si>
  <si>
    <t>3.5.</t>
  </si>
  <si>
    <t>Bezeichnung der Sach- und Materialkosten</t>
  </si>
  <si>
    <t>Name des Dienstleister</t>
  </si>
  <si>
    <t>Tagsatz</t>
  </si>
  <si>
    <t>Förderfähige Kosten</t>
  </si>
  <si>
    <t>Anzahl der Tagsätze</t>
  </si>
  <si>
    <t>Förderfähiger Tagsatz</t>
  </si>
  <si>
    <t xml:space="preserve">
Kosten
(in EUR)</t>
  </si>
  <si>
    <t>4.1.</t>
  </si>
  <si>
    <t>4.2.</t>
  </si>
  <si>
    <t>4.3.</t>
  </si>
  <si>
    <t>4.4.</t>
  </si>
  <si>
    <t>4.5.</t>
  </si>
  <si>
    <t>Summe Sach- und Materialkosten</t>
  </si>
  <si>
    <t>Förderfähige Sach- und Materialkosten</t>
  </si>
  <si>
    <t>Personalkosten (Eigenleistungen)</t>
  </si>
  <si>
    <t>Summe förderbare Kosten</t>
  </si>
  <si>
    <t xml:space="preserve">Einzelunternehmer oder geschäftsführender Gesellschafter </t>
  </si>
  <si>
    <t>Personalkosten
in EUR</t>
  </si>
  <si>
    <t>Sach- und Materialkosten
in EUR</t>
  </si>
  <si>
    <t>Förderbare Kosten (Nettobeträge)</t>
  </si>
  <si>
    <t>Kosten</t>
  </si>
  <si>
    <t>NEIN</t>
  </si>
  <si>
    <t>runden</t>
  </si>
  <si>
    <t>Max. Stundensatz</t>
  </si>
  <si>
    <t>Summen</t>
  </si>
  <si>
    <t xml:space="preserve">   Sach- und Materialkosten</t>
  </si>
  <si>
    <t xml:space="preserve">   Personalkosten</t>
  </si>
  <si>
    <t>Monat</t>
  </si>
  <si>
    <t>Stunden</t>
  </si>
  <si>
    <t>Stundensatz</t>
  </si>
  <si>
    <t>Projektstart</t>
  </si>
  <si>
    <t>Projektende</t>
  </si>
  <si>
    <t>Anmerkungen</t>
  </si>
  <si>
    <t>Einzelunternehmer oder geschäftsführender Gesellschafter</t>
  </si>
  <si>
    <t>Gesamtwochenstunden bei Vollzeitbeschäftigung
 lt. KV bzw. Unternehmensregelung</t>
  </si>
  <si>
    <r>
      <t xml:space="preserve">Wochenstunden Ausmaß Mitarbeiter (Ist) </t>
    </r>
    <r>
      <rPr>
        <vertAlign val="superscript"/>
        <sz val="11"/>
        <color theme="1"/>
        <rFont val="Calibri"/>
        <family val="2"/>
        <scheme val="minor"/>
      </rPr>
      <t>1)</t>
    </r>
  </si>
  <si>
    <t>Summe Dienstgebergesamtkosten lt. Jahreslohnkonto</t>
  </si>
  <si>
    <t>Stundensatz inkl. 10% Gemeinkosten</t>
  </si>
  <si>
    <t>Stundensatz abrechenbar (inkl. Gemeinkosten)</t>
  </si>
  <si>
    <t xml:space="preserve"> Es sind in diesem Fall zur Berechnung der entsprechenden Jahresstundenteiler zusätzliche Spalten zu verwenden und die Brutto-Lohnkosten und (gesetzlichen) Lohnnebenkosten entsprechend zuzuteilen.</t>
  </si>
  <si>
    <t>Bsp.</t>
  </si>
  <si>
    <t>Vollzeitbeschäftigung 40 Wochenstunden</t>
  </si>
  <si>
    <t>Stundenteiler</t>
  </si>
  <si>
    <t>Teilzeitbeschäftigung 12 Wochenstunden</t>
  </si>
  <si>
    <t>1720 / 40 * 12</t>
  </si>
  <si>
    <t xml:space="preserve">Beschäftigung ganzes Kalenderjahr </t>
  </si>
  <si>
    <t>unterjähriger Eintritt ab 1.8.</t>
  </si>
  <si>
    <t>1720 / 12 * 5</t>
  </si>
  <si>
    <r>
      <t xml:space="preserve">Dienstgeber-Bruttolohnkosten laut Jahreslohnkonto für alle Monate die in 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b/>
        <sz val="8"/>
        <rFont val="Arial"/>
        <family val="2"/>
      </rPr>
      <t xml:space="preserve"> fallen</t>
    </r>
  </si>
  <si>
    <r>
      <t xml:space="preserve">1) </t>
    </r>
    <r>
      <rPr>
        <sz val="8"/>
        <rFont val="Arial"/>
        <family val="2"/>
      </rPr>
      <t>Bei unterjährigem Wechsel der Anzahl der Wochenstunden ergeben sich mehrere Abrechnungszeiträume.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</si>
  <si>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rFont val="Arial"/>
        <family val="2"/>
      </rPr>
      <t xml:space="preserve"> Der Jahresstundenteiler beträgt bei  Vollzeitbeschäftigung </t>
    </r>
    <r>
      <rPr>
        <b/>
        <sz val="8"/>
        <color theme="1"/>
        <rFont val="Arial"/>
        <family val="2"/>
      </rPr>
      <t>1720</t>
    </r>
    <r>
      <rPr>
        <sz val="8"/>
        <rFont val="Arial"/>
        <family val="2"/>
      </rPr>
      <t xml:space="preserve">. Bei Teilzeitbeschäftigung und unterjährigem Eintritt wird der Stundenteiler </t>
    </r>
    <r>
      <rPr>
        <u/>
        <sz val="8"/>
        <rFont val="Arial"/>
        <family val="2"/>
      </rPr>
      <t>automatisch</t>
    </r>
    <r>
      <rPr>
        <sz val="8"/>
        <rFont val="Arial"/>
        <family val="2"/>
      </rPr>
      <t xml:space="preserve"> aliquot berechnet.</t>
    </r>
  </si>
  <si>
    <t>Projektleiter</t>
  </si>
  <si>
    <r>
      <t xml:space="preserve">Anzahl der Monate Abrechnungszeitraum </t>
    </r>
    <r>
      <rPr>
        <b/>
        <vertAlign val="superscript"/>
        <sz val="8"/>
        <color rgb="FF000000"/>
        <rFont val="Arial"/>
        <family val="2"/>
      </rPr>
      <t>1)</t>
    </r>
    <r>
      <rPr>
        <b/>
        <sz val="8"/>
        <color indexed="8"/>
        <rFont val="Arial"/>
        <family val="2"/>
      </rPr>
      <t xml:space="preserve"> beschäftigt im Projekt </t>
    </r>
  </si>
  <si>
    <r>
      <t xml:space="preserve">(gesetzliche) Lohnnebenkosten lt. Jahreslohnkonto für alle Monate, die in den Abrechnungszeitraum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fallen</t>
    </r>
  </si>
  <si>
    <t>Beauftragungsdatum*</t>
  </si>
  <si>
    <t>Rechnungsdatum*</t>
  </si>
  <si>
    <t>* Rechnungs- und Beauftragungsdatum müssen innerhalb der Projektlaufzeit liegen!</t>
  </si>
  <si>
    <t>Projektlaufzeit</t>
  </si>
  <si>
    <t>Bitte Fehlermeldungen beachten!</t>
  </si>
  <si>
    <t>Name und Kalenderjahr</t>
  </si>
  <si>
    <t>Name und Jahr</t>
  </si>
  <si>
    <t>Stundensatz IST inkl. 10% Gemeinkosten</t>
  </si>
  <si>
    <t>Beispiel 1</t>
  </si>
  <si>
    <t>Beispiel 2</t>
  </si>
  <si>
    <t>2.6.</t>
  </si>
  <si>
    <t>2.7.</t>
  </si>
  <si>
    <t>2.8.</t>
  </si>
  <si>
    <t>3.6.</t>
  </si>
  <si>
    <t>3.7.</t>
  </si>
  <si>
    <t>3.8.</t>
  </si>
  <si>
    <t>2.9.</t>
  </si>
  <si>
    <t>2.10.</t>
  </si>
  <si>
    <t>3.9.</t>
  </si>
  <si>
    <t>3.10.</t>
  </si>
  <si>
    <t>Personalkosten Gesamt</t>
  </si>
  <si>
    <t>Projektmanagement in EUR</t>
  </si>
  <si>
    <t>AP1-AP7 in EUR</t>
  </si>
  <si>
    <t xml:space="preserve">   Projektmanagement in EUR</t>
  </si>
  <si>
    <t xml:space="preserve">   AP1-AP7 in EUR</t>
  </si>
  <si>
    <t>firmenmäßige Unterschrift</t>
  </si>
  <si>
    <t>x</t>
  </si>
  <si>
    <t>To-Dos / Meilensteine</t>
  </si>
  <si>
    <t>(Bitte mit To-Dos, Meilensteinen und/oder Arbeitsschritten befüllen)</t>
  </si>
  <si>
    <t>Projektstart (MM.JJJJ)</t>
  </si>
  <si>
    <r>
      <t xml:space="preserve">Abrechnungszeitraum VON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Personalkosten</t>
    </r>
  </si>
  <si>
    <r>
      <t xml:space="preserve">Abrechnungszeitraum BIS </t>
    </r>
    <r>
      <rPr>
        <vertAlign val="superscript"/>
        <sz val="11"/>
        <color theme="1"/>
        <rFont val="Calibri"/>
        <family val="2"/>
        <scheme val="minor"/>
      </rPr>
      <t>1)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Personalkosten</t>
    </r>
  </si>
  <si>
    <r>
      <t xml:space="preserve">Jahresstundenteiler </t>
    </r>
    <r>
      <rPr>
        <vertAlign val="superscript"/>
        <sz val="11"/>
        <color theme="1"/>
        <rFont val="Calibri"/>
        <family val="2"/>
        <scheme val="minor"/>
      </rPr>
      <t>2)</t>
    </r>
  </si>
  <si>
    <t>SUMME PERSONALKOSTEN</t>
  </si>
  <si>
    <t>AP</t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</si>
  <si>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</si>
  <si>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</si>
  <si>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</si>
  <si>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</si>
  <si>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</si>
  <si>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</si>
  <si>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</si>
  <si>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</si>
  <si>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</si>
  <si>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</si>
  <si>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</si>
  <si>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Externe Projektmanagementkosten (max. 5.000,- EURO für das gesamte Kooperationsvorhaben)</t>
  </si>
  <si>
    <t>Dienstleistungen, die zur Realisierung des Forschungs- und Entwicklungsvorhabens unabdingbar sind</t>
  </si>
  <si>
    <t xml:space="preserve">Dienstleistungen, die zur Realisierung des Forschungs- und Entwicklungsvorhaben unabdingbar sind.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</si>
  <si>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</si>
  <si>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</si>
  <si>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</si>
  <si>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</si>
  <si>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</si>
  <si>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</si>
  <si>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</si>
  <si>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</si>
  <si>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</si>
  <si>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</si>
  <si>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</si>
  <si>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</si>
  <si>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</si>
  <si>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</si>
  <si>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</si>
  <si>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Externe Projektmanagementkosten</t>
  </si>
  <si>
    <t>generated by DUN, 2021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</si>
  <si>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</si>
  <si>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</si>
  <si>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</si>
  <si>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</si>
  <si>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</si>
  <si>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</si>
  <si>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</si>
  <si>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</si>
  <si>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</si>
  <si>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</si>
  <si>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</si>
  <si>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</si>
  <si>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t>Spalte 24</t>
  </si>
  <si>
    <t>Spalte 25</t>
  </si>
  <si>
    <t>Spalte 26</t>
  </si>
  <si>
    <t>Spalte 27</t>
  </si>
  <si>
    <t>Spalte 28</t>
  </si>
  <si>
    <t>Spalte 29</t>
  </si>
  <si>
    <t>Spalte 30</t>
  </si>
  <si>
    <t>Spalte 31</t>
  </si>
  <si>
    <t>Spalte 32</t>
  </si>
  <si>
    <t>Spalte 33</t>
  </si>
  <si>
    <t>Spalte 34</t>
  </si>
  <si>
    <t>Spalte 35</t>
  </si>
  <si>
    <t>Spalte 36</t>
  </si>
  <si>
    <t>Spalte 37</t>
  </si>
  <si>
    <t>Spalte 38</t>
  </si>
  <si>
    <t>Spalte 39</t>
  </si>
  <si>
    <t>Spalte 40</t>
  </si>
  <si>
    <t>Spalte 41</t>
  </si>
  <si>
    <t>Spalte 42</t>
  </si>
  <si>
    <t>Spalte 43</t>
  </si>
  <si>
    <t>Spalte 44</t>
  </si>
  <si>
    <t>Spalte 45</t>
  </si>
  <si>
    <t>Spalte 46</t>
  </si>
  <si>
    <t>Spalte 47</t>
  </si>
  <si>
    <t>Spalte 48</t>
  </si>
  <si>
    <t>Spalte 49</t>
  </si>
  <si>
    <t>Spalte 50</t>
  </si>
  <si>
    <t>Spalte 51</t>
  </si>
  <si>
    <t>Spalte 52</t>
  </si>
  <si>
    <t>Spalte 53</t>
  </si>
  <si>
    <t>Spalte 54</t>
  </si>
  <si>
    <t>Spalte 55</t>
  </si>
  <si>
    <t>Spalte 56</t>
  </si>
  <si>
    <t>Spalte 57</t>
  </si>
  <si>
    <t>Spalte 58</t>
  </si>
  <si>
    <t>Spalte 59</t>
  </si>
  <si>
    <t>Spalte 60</t>
  </si>
  <si>
    <t>Spalte 61</t>
  </si>
  <si>
    <t>Spalte 62</t>
  </si>
  <si>
    <t>Spalte 63</t>
  </si>
  <si>
    <t>Spalte 64</t>
  </si>
  <si>
    <t xml:space="preserve">ANTRAG UNTERNEHMENS- UND FORSCHUNGSKOOPERATIONSFÖRDERUNG - Projektzeitplan </t>
  </si>
  <si>
    <t xml:space="preserve">ANTRAG UNTERNEHMENS- UND FORSCHUNGSKOOPERATIONSFÖRDERUNG - Stundensatzkalkulation </t>
  </si>
  <si>
    <t>ANTRAG UNTERNEHMENS- UND FORSCHUNGSKOOPERATIONSFÖRDERUNG - Personalkosten</t>
  </si>
  <si>
    <t>ANTRAG UNTERNEHMENS- UND FORSCHUNGSKOOPERATIONSFÖRDERUNG - sonstige Kosten</t>
  </si>
  <si>
    <t xml:space="preserve">ENDBERICHT UNTERNEHMENS- UND FORSCHUNGSKOOPERATIONSFÖRDERUNG - Stundensatzkalkulation </t>
  </si>
  <si>
    <t>Muster Max 2024</t>
  </si>
  <si>
    <t>Muster Max 2025</t>
  </si>
  <si>
    <t>ENDBERICHT UNTERNEHMENS- UND FORSCHUNGSKOOPERATIONSFÖRDERUNG - Personalkosten</t>
  </si>
  <si>
    <t>ENDBERICHT UNTERNEHMENS- UND FORSCHUNGSKOOPERATIONSFÖRDERUNG - sonstige Kosten</t>
  </si>
  <si>
    <t>ENDBERICHT UNTERNEHMENS- UND FORSCHUNGSKOOPERATIONSFÖRDERUNG - Gesamtkosten</t>
  </si>
  <si>
    <t>Sach- und Materialkosten (bei Technologievorhaben)</t>
  </si>
  <si>
    <t>ANTRAG UNTERNEHMENS- UND FORSCHUNGSKOOPERATIONSFÖRDERUNG - Übertrag in das Antragsformular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</si>
</sst>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"/>
    <numFmt numFmtId="166" formatCode="dd/mm/yyyy;@"/>
    <numFmt numFmtId="167" formatCode="_-* #,##0.0_-;\-* #,##0.0_-;_-* &quot;-&quot;??_-;_-@_-"/>
    <numFmt numFmtId="168" formatCode="mm/yyyy"/>
    <numFmt numFmtId="169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8"/>
      <color rgb="FF000000"/>
      <name val="Arial"/>
      <family val="2"/>
    </font>
    <font>
      <i/>
      <sz val="1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11"/>
      <color theme="6" tint="0.3999755851924192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9">
    <xf numFmtId="0" fontId="0" fillId="0" borderId="0"/>
    <xf numFmtId="9" fontId="2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41" fillId="0" borderId="0" applyFont="0" applyFill="0" applyBorder="0" applyAlignment="0" applyProtection="0"/>
  </cellStyleXfs>
  <cellXfs count="492">
    <xf numFmtId="0" fontId="0" fillId="0" borderId="0" xfId="0"/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164" fontId="14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" fontId="14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0" fontId="14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4" borderId="7" xfId="0" applyFont="1" applyFill="1" applyBorder="1" applyAlignment="1" applyProtection="1">
      <alignment horizontal="right" vertical="center" wrapText="1" indent="1"/>
      <protection locked="0"/>
    </xf>
    <xf numFmtId="0" fontId="3" fillId="3" borderId="1" xfId="0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164" fontId="3" fillId="4" borderId="4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/>
    <xf numFmtId="0" fontId="9" fillId="6" borderId="18" xfId="0" applyFont="1" applyFill="1" applyBorder="1"/>
    <xf numFmtId="0" fontId="0" fillId="6" borderId="18" xfId="0" applyFill="1" applyBorder="1"/>
    <xf numFmtId="0" fontId="0" fillId="0" borderId="19" xfId="0" applyBorder="1"/>
    <xf numFmtId="164" fontId="0" fillId="7" borderId="21" xfId="0" applyNumberFormat="1" applyFill="1" applyBorder="1"/>
    <xf numFmtId="164" fontId="0" fillId="7" borderId="29" xfId="0" applyNumberFormat="1" applyFill="1" applyBorder="1"/>
    <xf numFmtId="164" fontId="19" fillId="7" borderId="7" xfId="0" applyNumberFormat="1" applyFont="1" applyFill="1" applyBorder="1"/>
    <xf numFmtId="0" fontId="14" fillId="4" borderId="35" xfId="0" applyFont="1" applyFill="1" applyBorder="1" applyAlignment="1" applyProtection="1">
      <alignment horizontal="right" vertical="center" wrapText="1" indent="1"/>
      <protection locked="0"/>
    </xf>
    <xf numFmtId="164" fontId="3" fillId="4" borderId="10" xfId="0" applyNumberFormat="1" applyFont="1" applyFill="1" applyBorder="1" applyProtection="1">
      <protection locked="0"/>
    </xf>
    <xf numFmtId="164" fontId="3" fillId="4" borderId="36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17" fontId="0" fillId="4" borderId="1" xfId="0" applyNumberFormat="1" applyFill="1" applyBorder="1" applyAlignment="1" applyProtection="1">
      <alignment horizontal="left"/>
      <protection locked="0"/>
    </xf>
    <xf numFmtId="166" fontId="3" fillId="4" borderId="10" xfId="0" applyNumberFormat="1" applyFont="1" applyFill="1" applyBorder="1" applyProtection="1">
      <protection locked="0"/>
    </xf>
    <xf numFmtId="166" fontId="3" fillId="4" borderId="1" xfId="0" applyNumberFormat="1" applyFont="1" applyFill="1" applyBorder="1" applyProtection="1">
      <protection locked="0"/>
    </xf>
    <xf numFmtId="0" fontId="32" fillId="8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wrapText="1"/>
    </xf>
    <xf numFmtId="164" fontId="0" fillId="7" borderId="1" xfId="0" applyNumberFormat="1" applyFill="1" applyBorder="1"/>
    <xf numFmtId="0" fontId="9" fillId="5" borderId="31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8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0" fillId="6" borderId="0" xfId="0" applyFill="1" applyAlignment="1">
      <alignment vertical="top" wrapText="1"/>
    </xf>
    <xf numFmtId="0" fontId="33" fillId="3" borderId="42" xfId="0" applyFont="1" applyFill="1" applyBorder="1" applyAlignment="1" applyProtection="1">
      <alignment vertical="top" wrapText="1"/>
      <protection locked="0"/>
    </xf>
    <xf numFmtId="0" fontId="33" fillId="3" borderId="43" xfId="0" applyFont="1" applyFill="1" applyBorder="1" applyAlignment="1" applyProtection="1">
      <alignment vertical="top" wrapText="1"/>
      <protection locked="0"/>
    </xf>
    <xf numFmtId="0" fontId="7" fillId="5" borderId="41" xfId="0" applyFont="1" applyFill="1" applyBorder="1" applyAlignment="1">
      <alignment horizontal="left" vertical="center" wrapText="1"/>
    </xf>
    <xf numFmtId="0" fontId="33" fillId="3" borderId="24" xfId="0" applyFont="1" applyFill="1" applyBorder="1" applyAlignment="1" applyProtection="1">
      <alignment vertical="top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7" fillId="5" borderId="40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 applyProtection="1">
      <alignment vertical="top" wrapText="1"/>
      <protection locked="0"/>
    </xf>
    <xf numFmtId="0" fontId="3" fillId="3" borderId="27" xfId="0" applyFont="1" applyFill="1" applyBorder="1" applyAlignment="1" applyProtection="1">
      <alignment vertical="top" wrapText="1"/>
      <protection locked="0"/>
    </xf>
    <xf numFmtId="0" fontId="3" fillId="3" borderId="15" xfId="0" applyFont="1" applyFill="1" applyBorder="1" applyAlignment="1" applyProtection="1">
      <alignment vertical="top" wrapText="1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12" fillId="6" borderId="9" xfId="0" applyFont="1" applyFill="1" applyBorder="1"/>
    <xf numFmtId="0" fontId="12" fillId="6" borderId="0" xfId="0" applyFont="1" applyFill="1"/>
    <xf numFmtId="0" fontId="11" fillId="5" borderId="17" xfId="0" applyFont="1" applyFill="1" applyBorder="1"/>
    <xf numFmtId="0" fontId="11" fillId="5" borderId="34" xfId="0" applyFont="1" applyFill="1" applyBorder="1"/>
    <xf numFmtId="0" fontId="0" fillId="6" borderId="23" xfId="0" applyFill="1" applyBorder="1" applyAlignment="1">
      <alignment wrapText="1"/>
    </xf>
    <xf numFmtId="0" fontId="12" fillId="6" borderId="23" xfId="0" applyFont="1" applyFill="1" applyBorder="1"/>
    <xf numFmtId="0" fontId="33" fillId="6" borderId="0" xfId="0" applyFont="1" applyFill="1" applyAlignment="1">
      <alignment horizontal="center" vertical="center" wrapText="1"/>
    </xf>
    <xf numFmtId="17" fontId="0" fillId="4" borderId="22" xfId="0" applyNumberFormat="1" applyFill="1" applyBorder="1" applyAlignment="1" applyProtection="1">
      <alignment horizontal="left"/>
      <protection locked="0"/>
    </xf>
    <xf numFmtId="0" fontId="0" fillId="4" borderId="22" xfId="0" applyFill="1" applyBorder="1" applyProtection="1">
      <protection locked="0"/>
    </xf>
    <xf numFmtId="17" fontId="0" fillId="4" borderId="4" xfId="0" applyNumberFormat="1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14" fontId="0" fillId="7" borderId="19" xfId="0" applyNumberFormat="1" applyFill="1" applyBorder="1"/>
    <xf numFmtId="14" fontId="0" fillId="7" borderId="38" xfId="0" applyNumberFormat="1" applyFill="1" applyBorder="1"/>
    <xf numFmtId="0" fontId="0" fillId="6" borderId="23" xfId="0" applyFill="1" applyBorder="1"/>
    <xf numFmtId="1" fontId="2" fillId="4" borderId="1" xfId="5" applyNumberFormat="1" applyFill="1" applyBorder="1" applyAlignment="1" applyProtection="1">
      <alignment horizontal="center"/>
      <protection locked="0"/>
    </xf>
    <xf numFmtId="0" fontId="26" fillId="8" borderId="1" xfId="5" applyFont="1" applyFill="1" applyBorder="1" applyAlignment="1">
      <alignment horizontal="center"/>
    </xf>
    <xf numFmtId="14" fontId="26" fillId="8" borderId="1" xfId="5" applyNumberFormat="1" applyFont="1" applyFill="1" applyBorder="1" applyAlignment="1">
      <alignment horizontal="center"/>
    </xf>
    <xf numFmtId="165" fontId="26" fillId="8" borderId="1" xfId="5" applyNumberFormat="1" applyFont="1" applyFill="1" applyBorder="1" applyAlignment="1">
      <alignment horizontal="center"/>
    </xf>
    <xf numFmtId="10" fontId="12" fillId="8" borderId="1" xfId="6" applyNumberFormat="1" applyFont="1" applyFill="1" applyBorder="1" applyAlignment="1" applyProtection="1">
      <alignment horizontal="center"/>
    </xf>
    <xf numFmtId="167" fontId="0" fillId="4" borderId="22" xfId="7" applyNumberFormat="1" applyFont="1" applyFill="1" applyBorder="1" applyAlignment="1" applyProtection="1">
      <protection locked="0"/>
    </xf>
    <xf numFmtId="167" fontId="0" fillId="4" borderId="1" xfId="7" applyNumberFormat="1" applyFont="1" applyFill="1" applyBorder="1" applyAlignment="1" applyProtection="1">
      <protection locked="0"/>
    </xf>
    <xf numFmtId="167" fontId="0" fillId="4" borderId="4" xfId="7" applyNumberFormat="1" applyFont="1" applyFill="1" applyBorder="1" applyAlignment="1" applyProtection="1">
      <protection locked="0"/>
    </xf>
    <xf numFmtId="17" fontId="20" fillId="6" borderId="12" xfId="0" applyNumberFormat="1" applyFont="1" applyFill="1" applyBorder="1" applyAlignment="1">
      <alignment horizontal="center" vertical="center" wrapText="1"/>
    </xf>
    <xf numFmtId="0" fontId="11" fillId="5" borderId="52" xfId="0" applyFont="1" applyFill="1" applyBorder="1"/>
    <xf numFmtId="0" fontId="11" fillId="5" borderId="51" xfId="0" applyFont="1" applyFill="1" applyBorder="1"/>
    <xf numFmtId="0" fontId="32" fillId="8" borderId="10" xfId="0" applyFont="1" applyFill="1" applyBorder="1" applyAlignment="1">
      <alignment horizontal="center" vertical="center" wrapText="1"/>
    </xf>
    <xf numFmtId="0" fontId="26" fillId="8" borderId="10" xfId="5" applyFont="1" applyFill="1" applyBorder="1" applyAlignment="1">
      <alignment horizontal="center"/>
    </xf>
    <xf numFmtId="14" fontId="26" fillId="8" borderId="10" xfId="5" applyNumberFormat="1" applyFont="1" applyFill="1" applyBorder="1" applyAlignment="1">
      <alignment horizontal="center"/>
    </xf>
    <xf numFmtId="165" fontId="26" fillId="8" borderId="10" xfId="5" applyNumberFormat="1" applyFont="1" applyFill="1" applyBorder="1" applyAlignment="1">
      <alignment horizontal="center"/>
    </xf>
    <xf numFmtId="10" fontId="12" fillId="8" borderId="10" xfId="6" applyNumberFormat="1" applyFont="1" applyFill="1" applyBorder="1" applyAlignment="1" applyProtection="1">
      <alignment horizontal="center"/>
    </xf>
    <xf numFmtId="1" fontId="2" fillId="4" borderId="27" xfId="5" applyNumberFormat="1" applyFill="1" applyBorder="1" applyAlignment="1" applyProtection="1">
      <alignment horizontal="center"/>
      <protection locked="0"/>
    </xf>
    <xf numFmtId="0" fontId="14" fillId="4" borderId="27" xfId="0" applyFont="1" applyFill="1" applyBorder="1" applyAlignment="1" applyProtection="1">
      <alignment horizontal="center" vertical="center" wrapText="1"/>
      <protection locked="0"/>
    </xf>
    <xf numFmtId="0" fontId="35" fillId="6" borderId="23" xfId="0" applyFont="1" applyFill="1" applyBorder="1"/>
    <xf numFmtId="0" fontId="12" fillId="6" borderId="0" xfId="0" applyFont="1" applyFill="1" applyAlignment="1">
      <alignment horizontal="left"/>
    </xf>
    <xf numFmtId="0" fontId="11" fillId="6" borderId="0" xfId="0" applyFont="1" applyFill="1"/>
    <xf numFmtId="0" fontId="2" fillId="6" borderId="0" xfId="5" applyFill="1"/>
    <xf numFmtId="0" fontId="3" fillId="5" borderId="34" xfId="0" applyFont="1" applyFill="1" applyBorder="1"/>
    <xf numFmtId="0" fontId="11" fillId="6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1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165" fontId="2" fillId="0" borderId="27" xfId="5" applyNumberFormat="1" applyBorder="1" applyAlignment="1">
      <alignment horizontal="center"/>
    </xf>
    <xf numFmtId="165" fontId="2" fillId="0" borderId="1" xfId="5" applyNumberFormat="1" applyBorder="1" applyAlignment="1">
      <alignment horizontal="center"/>
    </xf>
    <xf numFmtId="9" fontId="2" fillId="0" borderId="27" xfId="1" applyFont="1" applyFill="1" applyBorder="1" applyAlignment="1" applyProtection="1">
      <alignment horizontal="center"/>
    </xf>
    <xf numFmtId="9" fontId="2" fillId="0" borderId="1" xfId="1" applyFont="1" applyFill="1" applyBorder="1" applyAlignment="1" applyProtection="1">
      <alignment horizontal="center"/>
    </xf>
    <xf numFmtId="14" fontId="26" fillId="4" borderId="27" xfId="5" applyNumberFormat="1" applyFont="1" applyFill="1" applyBorder="1" applyAlignment="1" applyProtection="1">
      <alignment horizontal="center"/>
      <protection locked="0"/>
    </xf>
    <xf numFmtId="14" fontId="26" fillId="4" borderId="1" xfId="5" applyNumberFormat="1" applyFont="1" applyFill="1" applyBorder="1" applyAlignment="1" applyProtection="1">
      <alignment horizontal="center"/>
      <protection locked="0"/>
    </xf>
    <xf numFmtId="0" fontId="9" fillId="2" borderId="39" xfId="0" applyFont="1" applyFill="1" applyBorder="1"/>
    <xf numFmtId="0" fontId="9" fillId="2" borderId="5" xfId="0" applyFont="1" applyFill="1" applyBorder="1"/>
    <xf numFmtId="0" fontId="3" fillId="2" borderId="1" xfId="0" applyFont="1" applyFill="1" applyBorder="1"/>
    <xf numFmtId="164" fontId="0" fillId="2" borderId="1" xfId="0" applyNumberFormat="1" applyFill="1" applyBorder="1"/>
    <xf numFmtId="164" fontId="0" fillId="6" borderId="0" xfId="0" applyNumberFormat="1" applyFill="1"/>
    <xf numFmtId="0" fontId="9" fillId="6" borderId="0" xfId="0" applyFont="1" applyFill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/>
    <xf numFmtId="0" fontId="35" fillId="5" borderId="10" xfId="0" applyFont="1" applyFill="1" applyBorder="1"/>
    <xf numFmtId="0" fontId="35" fillId="5" borderId="3" xfId="0" applyFont="1" applyFill="1" applyBorder="1"/>
    <xf numFmtId="164" fontId="17" fillId="5" borderId="14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1" fillId="6" borderId="0" xfId="0" applyFont="1" applyFill="1" applyAlignment="1">
      <alignment horizontal="left"/>
    </xf>
    <xf numFmtId="0" fontId="0" fillId="7" borderId="18" xfId="0" applyFill="1" applyBorder="1"/>
    <xf numFmtId="0" fontId="23" fillId="6" borderId="0" xfId="0" applyFont="1" applyFill="1" applyAlignment="1">
      <alignment wrapText="1"/>
    </xf>
    <xf numFmtId="0" fontId="0" fillId="7" borderId="37" xfId="0" applyFill="1" applyBorder="1"/>
    <xf numFmtId="0" fontId="3" fillId="5" borderId="10" xfId="0" applyFont="1" applyFill="1" applyBorder="1"/>
    <xf numFmtId="0" fontId="3" fillId="5" borderId="10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4" fillId="5" borderId="1" xfId="0" applyFont="1" applyFill="1" applyBorder="1"/>
    <xf numFmtId="0" fontId="3" fillId="5" borderId="1" xfId="0" applyFont="1" applyFill="1" applyBorder="1"/>
    <xf numFmtId="164" fontId="24" fillId="4" borderId="1" xfId="0" applyNumberFormat="1" applyFont="1" applyFill="1" applyBorder="1"/>
    <xf numFmtId="164" fontId="3" fillId="7" borderId="1" xfId="0" applyNumberFormat="1" applyFont="1" applyFill="1" applyBorder="1"/>
    <xf numFmtId="164" fontId="24" fillId="4" borderId="4" xfId="0" applyNumberFormat="1" applyFont="1" applyFill="1" applyBorder="1"/>
    <xf numFmtId="164" fontId="7" fillId="7" borderId="13" xfId="0" applyNumberFormat="1" applyFont="1" applyFill="1" applyBorder="1"/>
    <xf numFmtId="164" fontId="7" fillId="7" borderId="12" xfId="0" applyNumberFormat="1" applyFont="1" applyFill="1" applyBorder="1"/>
    <xf numFmtId="164" fontId="22" fillId="7" borderId="12" xfId="0" applyNumberFormat="1" applyFont="1" applyFill="1" applyBorder="1"/>
    <xf numFmtId="164" fontId="7" fillId="6" borderId="0" xfId="0" applyNumberFormat="1" applyFont="1" applyFill="1" applyAlignment="1">
      <alignment horizontal="left"/>
    </xf>
    <xf numFmtId="164" fontId="22" fillId="6" borderId="0" xfId="0" applyNumberFormat="1" applyFont="1" applyFill="1"/>
    <xf numFmtId="164" fontId="7" fillId="6" borderId="0" xfId="0" applyNumberFormat="1" applyFont="1" applyFill="1"/>
    <xf numFmtId="164" fontId="3" fillId="7" borderId="4" xfId="0" applyNumberFormat="1" applyFont="1" applyFill="1" applyBorder="1"/>
    <xf numFmtId="0" fontId="7" fillId="2" borderId="4" xfId="0" applyFont="1" applyFill="1" applyBorder="1"/>
    <xf numFmtId="164" fontId="7" fillId="2" borderId="4" xfId="0" applyNumberFormat="1" applyFont="1" applyFill="1" applyBorder="1"/>
    <xf numFmtId="17" fontId="4" fillId="6" borderId="0" xfId="0" applyNumberFormat="1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17" fontId="20" fillId="6" borderId="0" xfId="0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vertical="top" wrapText="1"/>
    </xf>
    <xf numFmtId="0" fontId="13" fillId="6" borderId="0" xfId="0" applyFont="1" applyFill="1" applyAlignment="1">
      <alignment vertical="center" wrapText="1"/>
    </xf>
    <xf numFmtId="164" fontId="14" fillId="7" borderId="8" xfId="0" applyNumberFormat="1" applyFont="1" applyFill="1" applyBorder="1" applyAlignment="1">
      <alignment horizontal="right" vertical="center" wrapText="1" indent="1"/>
    </xf>
    <xf numFmtId="164" fontId="14" fillId="7" borderId="53" xfId="0" applyNumberFormat="1" applyFont="1" applyFill="1" applyBorder="1" applyAlignment="1">
      <alignment horizontal="right" vertical="center" wrapText="1" indent="1"/>
    </xf>
    <xf numFmtId="164" fontId="14" fillId="0" borderId="12" xfId="0" applyNumberFormat="1" applyFont="1" applyBorder="1" applyAlignment="1">
      <alignment horizontal="right" vertical="center" wrapText="1" indent="1"/>
    </xf>
    <xf numFmtId="164" fontId="14" fillId="7" borderId="12" xfId="0" applyNumberFormat="1" applyFont="1" applyFill="1" applyBorder="1" applyAlignment="1">
      <alignment horizontal="right" vertical="center" wrapText="1" indent="1"/>
    </xf>
    <xf numFmtId="0" fontId="14" fillId="0" borderId="2" xfId="0" applyFont="1" applyBorder="1" applyAlignment="1">
      <alignment horizontal="right" vertical="center" wrapText="1" indent="1"/>
    </xf>
    <xf numFmtId="164" fontId="14" fillId="3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5" borderId="25" xfId="0" applyFont="1" applyFill="1" applyBorder="1"/>
    <xf numFmtId="0" fontId="11" fillId="5" borderId="45" xfId="0" applyFont="1" applyFill="1" applyBorder="1"/>
    <xf numFmtId="0" fontId="7" fillId="6" borderId="0" xfId="0" applyFont="1" applyFill="1"/>
    <xf numFmtId="0" fontId="3" fillId="7" borderId="27" xfId="0" applyFont="1" applyFill="1" applyBorder="1" applyAlignment="1">
      <alignment horizontal="left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wrapText="1"/>
    </xf>
    <xf numFmtId="0" fontId="0" fillId="0" borderId="55" xfId="0" applyBorder="1"/>
    <xf numFmtId="0" fontId="28" fillId="0" borderId="55" xfId="5" applyFont="1" applyBorder="1"/>
    <xf numFmtId="0" fontId="28" fillId="6" borderId="55" xfId="5" applyFont="1" applyFill="1" applyBorder="1"/>
    <xf numFmtId="0" fontId="27" fillId="6" borderId="55" xfId="5" applyFont="1" applyFill="1" applyBorder="1"/>
    <xf numFmtId="0" fontId="28" fillId="6" borderId="55" xfId="5" applyFont="1" applyFill="1" applyBorder="1" applyAlignment="1">
      <alignment horizontal="right"/>
    </xf>
    <xf numFmtId="0" fontId="2" fillId="6" borderId="57" xfId="5" applyFill="1" applyBorder="1"/>
    <xf numFmtId="0" fontId="2" fillId="0" borderId="57" xfId="5" applyBorder="1"/>
    <xf numFmtId="0" fontId="13" fillId="5" borderId="59" xfId="0" applyFont="1" applyFill="1" applyBorder="1" applyAlignment="1">
      <alignment horizontal="left" vertical="center" wrapText="1"/>
    </xf>
    <xf numFmtId="0" fontId="13" fillId="5" borderId="63" xfId="0" applyFont="1" applyFill="1" applyBorder="1" applyAlignment="1">
      <alignment horizontal="left" vertical="center" wrapText="1"/>
    </xf>
    <xf numFmtId="0" fontId="13" fillId="5" borderId="64" xfId="0" applyFont="1" applyFill="1" applyBorder="1" applyAlignment="1">
      <alignment horizontal="left" vertical="center" wrapText="1"/>
    </xf>
    <xf numFmtId="0" fontId="0" fillId="0" borderId="58" xfId="0" applyBorder="1" applyAlignment="1">
      <alignment wrapText="1"/>
    </xf>
    <xf numFmtId="0" fontId="31" fillId="8" borderId="60" xfId="0" applyFont="1" applyFill="1" applyBorder="1" applyAlignment="1">
      <alignment horizontal="center" vertical="center" wrapText="1"/>
    </xf>
    <xf numFmtId="0" fontId="31" fillId="8" borderId="61" xfId="0" applyFont="1" applyFill="1" applyBorder="1" applyAlignment="1">
      <alignment horizontal="center" vertical="center" wrapText="1"/>
    </xf>
    <xf numFmtId="0" fontId="33" fillId="8" borderId="65" xfId="0" applyFont="1" applyFill="1" applyBorder="1" applyAlignment="1">
      <alignment horizontal="center" vertical="center" wrapText="1"/>
    </xf>
    <xf numFmtId="0" fontId="33" fillId="8" borderId="66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65" xfId="0" applyFont="1" applyFill="1" applyBorder="1" applyAlignment="1" applyProtection="1">
      <alignment horizontal="center" vertical="center" wrapText="1"/>
      <protection locked="0"/>
    </xf>
    <xf numFmtId="0" fontId="17" fillId="5" borderId="68" xfId="0" applyFont="1" applyFill="1" applyBorder="1"/>
    <xf numFmtId="0" fontId="17" fillId="5" borderId="71" xfId="0" applyFont="1" applyFill="1" applyBorder="1"/>
    <xf numFmtId="0" fontId="7" fillId="2" borderId="49" xfId="0" applyFont="1" applyFill="1" applyBorder="1"/>
    <xf numFmtId="0" fontId="7" fillId="2" borderId="54" xfId="0" applyFont="1" applyFill="1" applyBorder="1"/>
    <xf numFmtId="0" fontId="0" fillId="5" borderId="2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49" fontId="9" fillId="5" borderId="32" xfId="0" applyNumberFormat="1" applyFont="1" applyFill="1" applyBorder="1" applyAlignment="1">
      <alignment horizontal="left" vertical="top" wrapText="1"/>
    </xf>
    <xf numFmtId="0" fontId="9" fillId="5" borderId="32" xfId="0" applyFont="1" applyFill="1" applyBorder="1" applyAlignment="1">
      <alignment horizontal="left" vertical="top" wrapText="1"/>
    </xf>
    <xf numFmtId="0" fontId="9" fillId="2" borderId="23" xfId="0" applyFont="1" applyFill="1" applyBorder="1"/>
    <xf numFmtId="0" fontId="3" fillId="2" borderId="10" xfId="0" applyFont="1" applyFill="1" applyBorder="1"/>
    <xf numFmtId="164" fontId="0" fillId="2" borderId="10" xfId="0" applyNumberFormat="1" applyFill="1" applyBorder="1"/>
    <xf numFmtId="0" fontId="12" fillId="0" borderId="0" xfId="0" applyFont="1"/>
    <xf numFmtId="0" fontId="9" fillId="0" borderId="0" xfId="0" applyFont="1"/>
    <xf numFmtId="0" fontId="3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39" fillId="0" borderId="0" xfId="5" applyFont="1"/>
    <xf numFmtId="0" fontId="9" fillId="0" borderId="55" xfId="0" applyFont="1" applyBorder="1" applyAlignment="1">
      <alignment wrapText="1"/>
    </xf>
    <xf numFmtId="0" fontId="9" fillId="0" borderId="55" xfId="0" applyFont="1" applyBorder="1"/>
    <xf numFmtId="0" fontId="39" fillId="0" borderId="55" xfId="5" applyFont="1" applyBorder="1"/>
    <xf numFmtId="0" fontId="3" fillId="0" borderId="55" xfId="5" applyFont="1" applyBorder="1"/>
    <xf numFmtId="0" fontId="3" fillId="0" borderId="0" xfId="5" applyFont="1"/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quotePrefix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6" fillId="0" borderId="0" xfId="0" applyFont="1"/>
    <xf numFmtId="0" fontId="8" fillId="6" borderId="77" xfId="0" applyFont="1" applyFill="1" applyBorder="1" applyAlignment="1">
      <alignment wrapText="1"/>
    </xf>
    <xf numFmtId="17" fontId="20" fillId="6" borderId="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9" fillId="5" borderId="41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11" fillId="5" borderId="78" xfId="0" applyFont="1" applyFill="1" applyBorder="1" applyAlignment="1">
      <alignment vertical="center" wrapText="1"/>
    </xf>
    <xf numFmtId="0" fontId="11" fillId="5" borderId="82" xfId="0" applyFont="1" applyFill="1" applyBorder="1" applyAlignment="1">
      <alignment vertical="center" wrapText="1"/>
    </xf>
    <xf numFmtId="0" fontId="13" fillId="5" borderId="84" xfId="0" applyFont="1" applyFill="1" applyBorder="1" applyAlignment="1">
      <alignment horizontal="left" vertical="center" wrapText="1"/>
    </xf>
    <xf numFmtId="0" fontId="13" fillId="4" borderId="85" xfId="0" applyFont="1" applyFill="1" applyBorder="1" applyAlignment="1" applyProtection="1">
      <alignment horizontal="center" vertical="center" wrapText="1"/>
      <protection locked="0"/>
    </xf>
    <xf numFmtId="0" fontId="13" fillId="5" borderId="31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13" fillId="5" borderId="51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3" fillId="6" borderId="77" xfId="0" applyFont="1" applyFill="1" applyBorder="1" applyAlignment="1">
      <alignment vertical="center" wrapText="1"/>
    </xf>
    <xf numFmtId="0" fontId="13" fillId="6" borderId="75" xfId="0" applyFont="1" applyFill="1" applyBorder="1" applyAlignment="1">
      <alignment vertical="center" wrapText="1"/>
    </xf>
    <xf numFmtId="0" fontId="13" fillId="5" borderId="52" xfId="0" applyFont="1" applyFill="1" applyBorder="1" applyAlignment="1">
      <alignment vertical="center" wrapText="1"/>
    </xf>
    <xf numFmtId="164" fontId="14" fillId="4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5" borderId="31" xfId="0" applyFont="1" applyFill="1" applyBorder="1" applyAlignment="1">
      <alignment vertical="center" wrapText="1"/>
    </xf>
    <xf numFmtId="164" fontId="14" fillId="3" borderId="8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3" borderId="29" xfId="0" applyNumberFormat="1" applyFont="1" applyFill="1" applyBorder="1" applyAlignment="1" applyProtection="1">
      <alignment horizontal="right" vertical="center" wrapText="1" indent="1"/>
      <protection locked="0"/>
    </xf>
    <xf numFmtId="1" fontId="14" fillId="4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7" borderId="86" xfId="0" applyNumberFormat="1" applyFont="1" applyFill="1" applyBorder="1" applyAlignment="1">
      <alignment horizontal="right" vertical="center" wrapText="1" indent="1"/>
    </xf>
    <xf numFmtId="0" fontId="13" fillId="5" borderId="51" xfId="0" applyFont="1" applyFill="1" applyBorder="1" applyAlignment="1">
      <alignment vertical="center" wrapText="1"/>
    </xf>
    <xf numFmtId="164" fontId="14" fillId="7" borderId="87" xfId="0" applyNumberFormat="1" applyFont="1" applyFill="1" applyBorder="1" applyAlignment="1">
      <alignment horizontal="right" vertical="center" wrapText="1" indent="1"/>
    </xf>
    <xf numFmtId="0" fontId="13" fillId="5" borderId="11" xfId="0" applyFont="1" applyFill="1" applyBorder="1" applyAlignment="1">
      <alignment vertical="center" wrapText="1"/>
    </xf>
    <xf numFmtId="164" fontId="14" fillId="0" borderId="7" xfId="0" applyNumberFormat="1" applyFont="1" applyBorder="1" applyAlignment="1">
      <alignment horizontal="right" vertical="center" wrapText="1" indent="1"/>
    </xf>
    <xf numFmtId="164" fontId="14" fillId="7" borderId="7" xfId="0" applyNumberFormat="1" applyFont="1" applyFill="1" applyBorder="1" applyAlignment="1">
      <alignment horizontal="right" vertical="center" wrapText="1" indent="1"/>
    </xf>
    <xf numFmtId="0" fontId="14" fillId="0" borderId="88" xfId="0" applyFont="1" applyBorder="1" applyAlignment="1">
      <alignment horizontal="right" vertical="center" wrapText="1" indent="1"/>
    </xf>
    <xf numFmtId="164" fontId="13" fillId="7" borderId="6" xfId="0" applyNumberFormat="1" applyFont="1" applyFill="1" applyBorder="1" applyAlignment="1">
      <alignment horizontal="right" vertical="center" wrapText="1" indent="1"/>
    </xf>
    <xf numFmtId="164" fontId="13" fillId="7" borderId="12" xfId="0" applyNumberFormat="1" applyFont="1" applyFill="1" applyBorder="1" applyAlignment="1">
      <alignment horizontal="right" vertical="center" wrapText="1" indent="1"/>
    </xf>
    <xf numFmtId="164" fontId="13" fillId="7" borderId="7" xfId="0" applyNumberFormat="1" applyFont="1" applyFill="1" applyBorder="1" applyAlignment="1">
      <alignment horizontal="right" vertical="center" wrapText="1" indent="1"/>
    </xf>
    <xf numFmtId="0" fontId="13" fillId="5" borderId="35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11" fillId="5" borderId="24" xfId="0" applyFont="1" applyFill="1" applyBorder="1"/>
    <xf numFmtId="0" fontId="7" fillId="6" borderId="75" xfId="0" applyFont="1" applyFill="1" applyBorder="1"/>
    <xf numFmtId="0" fontId="3" fillId="5" borderId="31" xfId="0" applyFont="1" applyFill="1" applyBorder="1"/>
    <xf numFmtId="164" fontId="3" fillId="7" borderId="21" xfId="0" applyNumberFormat="1" applyFont="1" applyFill="1" applyBorder="1"/>
    <xf numFmtId="0" fontId="0" fillId="6" borderId="77" xfId="0" applyFill="1" applyBorder="1"/>
    <xf numFmtId="164" fontId="0" fillId="6" borderId="75" xfId="0" applyNumberFormat="1" applyFill="1" applyBorder="1"/>
    <xf numFmtId="164" fontId="3" fillId="2" borderId="26" xfId="0" applyNumberFormat="1" applyFont="1" applyFill="1" applyBorder="1"/>
    <xf numFmtId="164" fontId="3" fillId="2" borderId="16" xfId="1" applyNumberFormat="1" applyFont="1" applyFill="1" applyBorder="1" applyProtection="1"/>
    <xf numFmtId="0" fontId="11" fillId="5" borderId="44" xfId="0" applyFont="1" applyFill="1" applyBorder="1"/>
    <xf numFmtId="0" fontId="40" fillId="5" borderId="76" xfId="0" applyFont="1" applyFill="1" applyBorder="1"/>
    <xf numFmtId="0" fontId="0" fillId="6" borderId="75" xfId="0" applyFill="1" applyBorder="1"/>
    <xf numFmtId="0" fontId="3" fillId="5" borderId="27" xfId="0" applyFont="1" applyFill="1" applyBorder="1"/>
    <xf numFmtId="0" fontId="3" fillId="5" borderId="21" xfId="0" applyFont="1" applyFill="1" applyBorder="1"/>
    <xf numFmtId="164" fontId="3" fillId="5" borderId="27" xfId="0" applyNumberFormat="1" applyFont="1" applyFill="1" applyBorder="1"/>
    <xf numFmtId="0" fontId="3" fillId="4" borderId="21" xfId="0" applyFont="1" applyFill="1" applyBorder="1" applyProtection="1">
      <protection locked="0"/>
    </xf>
    <xf numFmtId="164" fontId="3" fillId="5" borderId="28" xfId="0" applyNumberFormat="1" applyFont="1" applyFill="1" applyBorder="1"/>
    <xf numFmtId="164" fontId="7" fillId="7" borderId="11" xfId="0" applyNumberFormat="1" applyFont="1" applyFill="1" applyBorder="1"/>
    <xf numFmtId="0" fontId="7" fillId="7" borderId="7" xfId="0" applyFont="1" applyFill="1" applyBorder="1"/>
    <xf numFmtId="0" fontId="3" fillId="6" borderId="77" xfId="0" applyFont="1" applyFill="1" applyBorder="1"/>
    <xf numFmtId="0" fontId="3" fillId="6" borderId="0" xfId="0" applyFont="1" applyFill="1"/>
    <xf numFmtId="0" fontId="24" fillId="6" borderId="0" xfId="0" applyFont="1" applyFill="1"/>
    <xf numFmtId="0" fontId="3" fillId="6" borderId="75" xfId="0" applyFont="1" applyFill="1" applyBorder="1"/>
    <xf numFmtId="0" fontId="7" fillId="2" borderId="51" xfId="0" applyFont="1" applyFill="1" applyBorder="1"/>
    <xf numFmtId="0" fontId="7" fillId="2" borderId="29" xfId="0" applyFont="1" applyFill="1" applyBorder="1"/>
    <xf numFmtId="0" fontId="7" fillId="2" borderId="12" xfId="0" applyFont="1" applyFill="1" applyBorder="1"/>
    <xf numFmtId="164" fontId="7" fillId="2" borderId="12" xfId="0" applyNumberFormat="1" applyFont="1" applyFill="1" applyBorder="1"/>
    <xf numFmtId="0" fontId="7" fillId="2" borderId="7" xfId="0" applyFont="1" applyFill="1" applyBorder="1"/>
    <xf numFmtId="164" fontId="0" fillId="7" borderId="89" xfId="0" applyNumberFormat="1" applyFill="1" applyBorder="1"/>
    <xf numFmtId="0" fontId="0" fillId="0" borderId="57" xfId="0" applyBorder="1" applyAlignment="1">
      <alignment wrapText="1"/>
    </xf>
    <xf numFmtId="0" fontId="0" fillId="0" borderId="90" xfId="0" applyBorder="1" applyAlignment="1">
      <alignment wrapText="1"/>
    </xf>
    <xf numFmtId="0" fontId="11" fillId="5" borderId="27" xfId="0" applyFont="1" applyFill="1" applyBorder="1"/>
    <xf numFmtId="0" fontId="35" fillId="5" borderId="89" xfId="0" applyFont="1" applyFill="1" applyBorder="1"/>
    <xf numFmtId="0" fontId="0" fillId="4" borderId="42" xfId="0" applyFill="1" applyBorder="1" applyAlignment="1" applyProtection="1">
      <alignment horizontal="center"/>
      <protection locked="0"/>
    </xf>
    <xf numFmtId="17" fontId="0" fillId="4" borderId="14" xfId="0" applyNumberFormat="1" applyFill="1" applyBorder="1" applyAlignment="1" applyProtection="1">
      <alignment horizontal="left"/>
      <protection locked="0"/>
    </xf>
    <xf numFmtId="0" fontId="0" fillId="4" borderId="14" xfId="0" applyFill="1" applyBorder="1" applyProtection="1">
      <protection locked="0"/>
    </xf>
    <xf numFmtId="167" fontId="0" fillId="4" borderId="14" xfId="7" applyNumberFormat="1" applyFont="1" applyFill="1" applyBorder="1" applyAlignment="1" applyProtection="1">
      <protection locked="0"/>
    </xf>
    <xf numFmtId="164" fontId="0" fillId="0" borderId="14" xfId="0" applyNumberFormat="1" applyBorder="1" applyAlignment="1">
      <alignment horizontal="right"/>
    </xf>
    <xf numFmtId="164" fontId="7" fillId="6" borderId="77" xfId="0" applyNumberFormat="1" applyFont="1" applyFill="1" applyBorder="1" applyAlignment="1">
      <alignment horizontal="left"/>
    </xf>
    <xf numFmtId="0" fontId="7" fillId="2" borderId="11" xfId="0" applyFont="1" applyFill="1" applyBorder="1"/>
    <xf numFmtId="0" fontId="7" fillId="2" borderId="13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9" fontId="26" fillId="8" borderId="60" xfId="5" applyNumberFormat="1" applyFont="1" applyFill="1" applyBorder="1" applyAlignment="1">
      <alignment horizontal="center"/>
    </xf>
    <xf numFmtId="169" fontId="26" fillId="8" borderId="61" xfId="5" applyNumberFormat="1" applyFont="1" applyFill="1" applyBorder="1" applyAlignment="1">
      <alignment horizontal="center"/>
    </xf>
    <xf numFmtId="169" fontId="2" fillId="4" borderId="62" xfId="5" applyNumberFormat="1" applyFill="1" applyBorder="1" applyAlignment="1" applyProtection="1">
      <alignment horizontal="center"/>
      <protection locked="0"/>
    </xf>
    <xf numFmtId="169" fontId="2" fillId="4" borderId="60" xfId="5" applyNumberFormat="1" applyFill="1" applyBorder="1" applyAlignment="1" applyProtection="1">
      <alignment horizontal="center"/>
      <protection locked="0"/>
    </xf>
    <xf numFmtId="0" fontId="13" fillId="4" borderId="24" xfId="0" applyFont="1" applyFill="1" applyBorder="1" applyAlignment="1" applyProtection="1">
      <alignment horizontal="center" vertical="center" wrapText="1"/>
      <protection locked="0"/>
    </xf>
    <xf numFmtId="0" fontId="13" fillId="4" borderId="25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91" xfId="0" applyFont="1" applyFill="1" applyBorder="1" applyAlignment="1" applyProtection="1">
      <alignment horizontal="center" vertical="center" wrapText="1"/>
      <protection locked="0"/>
    </xf>
    <xf numFmtId="0" fontId="3" fillId="6" borderId="77" xfId="0" applyFont="1" applyFill="1" applyBorder="1" applyAlignment="1">
      <alignment horizontal="center" vertical="center" wrapText="1"/>
    </xf>
    <xf numFmtId="0" fontId="3" fillId="6" borderId="75" xfId="0" applyFont="1" applyFill="1" applyBorder="1" applyAlignment="1">
      <alignment horizontal="center" vertical="center" wrapText="1"/>
    </xf>
    <xf numFmtId="169" fontId="2" fillId="4" borderId="92" xfId="5" applyNumberFormat="1" applyFill="1" applyBorder="1" applyAlignment="1" applyProtection="1">
      <alignment horizontal="center"/>
      <protection locked="0"/>
    </xf>
    <xf numFmtId="1" fontId="2" fillId="4" borderId="21" xfId="5" applyNumberFormat="1" applyFill="1" applyBorder="1" applyAlignment="1" applyProtection="1">
      <alignment horizontal="center"/>
      <protection locked="0"/>
    </xf>
    <xf numFmtId="14" fontId="26" fillId="4" borderId="21" xfId="5" applyNumberFormat="1" applyFont="1" applyFill="1" applyBorder="1" applyAlignment="1" applyProtection="1">
      <alignment horizontal="center"/>
      <protection locked="0"/>
    </xf>
    <xf numFmtId="165" fontId="2" fillId="0" borderId="21" xfId="5" applyNumberFormat="1" applyBorder="1" applyAlignment="1">
      <alignment horizontal="center"/>
    </xf>
    <xf numFmtId="9" fontId="2" fillId="0" borderId="21" xfId="1" applyFont="1" applyFill="1" applyBorder="1" applyAlignment="1" applyProtection="1">
      <alignment horizontal="center"/>
    </xf>
    <xf numFmtId="164" fontId="2" fillId="4" borderId="27" xfId="8" applyNumberFormat="1" applyFont="1" applyFill="1" applyBorder="1" applyAlignment="1" applyProtection="1">
      <alignment horizontal="center"/>
      <protection locked="0"/>
    </xf>
    <xf numFmtId="164" fontId="2" fillId="4" borderId="1" xfId="8" applyNumberFormat="1" applyFont="1" applyFill="1" applyBorder="1" applyAlignment="1" applyProtection="1">
      <alignment horizontal="center"/>
      <protection locked="0"/>
    </xf>
    <xf numFmtId="164" fontId="2" fillId="4" borderId="21" xfId="8" applyNumberFormat="1" applyFont="1" applyFill="1" applyBorder="1" applyAlignment="1" applyProtection="1">
      <alignment horizontal="center"/>
      <protection locked="0"/>
    </xf>
    <xf numFmtId="17" fontId="4" fillId="6" borderId="6" xfId="0" applyNumberFormat="1" applyFont="1" applyFill="1" applyBorder="1" applyAlignment="1">
      <alignment horizontal="center" vertical="center" wrapText="1"/>
    </xf>
    <xf numFmtId="17" fontId="9" fillId="0" borderId="56" xfId="0" applyNumberFormat="1" applyFont="1" applyBorder="1" applyAlignment="1">
      <alignment wrapText="1"/>
    </xf>
    <xf numFmtId="17" fontId="9" fillId="0" borderId="57" xfId="0" applyNumberFormat="1" applyFont="1" applyBorder="1" applyAlignment="1">
      <alignment wrapText="1"/>
    </xf>
    <xf numFmtId="0" fontId="3" fillId="2" borderId="22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93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169" fontId="1" fillId="4" borderId="62" xfId="5" applyNumberFormat="1" applyFont="1" applyFill="1" applyBorder="1" applyAlignment="1" applyProtection="1">
      <alignment horizontal="center"/>
      <protection locked="0"/>
    </xf>
    <xf numFmtId="0" fontId="3" fillId="2" borderId="94" xfId="0" applyFont="1" applyFill="1" applyBorder="1"/>
    <xf numFmtId="164" fontId="0" fillId="0" borderId="0" xfId="0" applyNumberFormat="1"/>
    <xf numFmtId="0" fontId="3" fillId="7" borderId="10" xfId="0" applyFont="1" applyFill="1" applyBorder="1" applyAlignment="1">
      <alignment horizontal="left"/>
    </xf>
    <xf numFmtId="0" fontId="3" fillId="7" borderId="5" xfId="0" applyFont="1" applyFill="1" applyBorder="1"/>
    <xf numFmtId="0" fontId="3" fillId="5" borderId="84" xfId="0" applyFont="1" applyFill="1" applyBorder="1"/>
    <xf numFmtId="0" fontId="3" fillId="7" borderId="42" xfId="0" applyFont="1" applyFill="1" applyBorder="1" applyAlignment="1">
      <alignment horizontal="left"/>
    </xf>
    <xf numFmtId="0" fontId="3" fillId="7" borderId="94" xfId="0" applyFont="1" applyFill="1" applyBorder="1" applyAlignment="1">
      <alignment horizontal="left"/>
    </xf>
    <xf numFmtId="0" fontId="3" fillId="3" borderId="22" xfId="0" applyFont="1" applyFill="1" applyBorder="1" applyProtection="1">
      <protection locked="0"/>
    </xf>
    <xf numFmtId="0" fontId="3" fillId="7" borderId="39" xfId="0" applyFont="1" applyFill="1" applyBorder="1"/>
    <xf numFmtId="164" fontId="3" fillId="7" borderId="22" xfId="0" applyNumberFormat="1" applyFont="1" applyFill="1" applyBorder="1"/>
    <xf numFmtId="164" fontId="3" fillId="7" borderId="85" xfId="0" applyNumberFormat="1" applyFont="1" applyFill="1" applyBorder="1"/>
    <xf numFmtId="0" fontId="3" fillId="5" borderId="6" xfId="0" applyFont="1" applyFill="1" applyBorder="1"/>
    <xf numFmtId="0" fontId="3" fillId="5" borderId="12" xfId="0" applyFont="1" applyFill="1" applyBorder="1"/>
    <xf numFmtId="0" fontId="3" fillId="5" borderId="12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3" fillId="5" borderId="32" xfId="0" applyFont="1" applyFill="1" applyBorder="1"/>
    <xf numFmtId="0" fontId="3" fillId="7" borderId="28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3" borderId="4" xfId="0" applyFont="1" applyFill="1" applyBorder="1" applyProtection="1">
      <protection locked="0"/>
    </xf>
    <xf numFmtId="0" fontId="3" fillId="7" borderId="20" xfId="0" applyFont="1" applyFill="1" applyBorder="1"/>
    <xf numFmtId="164" fontId="3" fillId="7" borderId="29" xfId="0" applyNumberFormat="1" applyFont="1" applyFill="1" applyBorder="1"/>
    <xf numFmtId="164" fontId="3" fillId="5" borderId="7" xfId="0" applyNumberFormat="1" applyFont="1" applyFill="1" applyBorder="1" applyAlignment="1">
      <alignment wrapText="1"/>
    </xf>
    <xf numFmtId="164" fontId="14" fillId="0" borderId="18" xfId="0" applyNumberFormat="1" applyFont="1" applyBorder="1" applyAlignment="1">
      <alignment horizontal="right" vertical="center" wrapText="1" indent="1"/>
    </xf>
    <xf numFmtId="164" fontId="14" fillId="0" borderId="19" xfId="0" applyNumberFormat="1" applyFont="1" applyBorder="1" applyAlignment="1">
      <alignment horizontal="right" vertical="center" wrapText="1" indent="1"/>
    </xf>
    <xf numFmtId="164" fontId="14" fillId="0" borderId="2" xfId="0" applyNumberFormat="1" applyFont="1" applyBorder="1" applyAlignment="1">
      <alignment horizontal="right" vertical="center" wrapText="1" indent="1"/>
    </xf>
    <xf numFmtId="164" fontId="14" fillId="0" borderId="88" xfId="0" applyNumberFormat="1" applyFont="1" applyBorder="1" applyAlignment="1">
      <alignment horizontal="right" vertical="center" wrapText="1" indent="1"/>
    </xf>
    <xf numFmtId="164" fontId="26" fillId="8" borderId="1" xfId="5" applyNumberFormat="1" applyFont="1" applyFill="1" applyBorder="1" applyAlignment="1">
      <alignment horizontal="center"/>
    </xf>
    <xf numFmtId="164" fontId="26" fillId="8" borderId="10" xfId="5" applyNumberFormat="1" applyFont="1" applyFill="1" applyBorder="1" applyAlignment="1">
      <alignment horizontal="center"/>
    </xf>
    <xf numFmtId="164" fontId="2" fillId="0" borderId="27" xfId="5" applyNumberFormat="1" applyBorder="1" applyAlignment="1">
      <alignment horizontal="center"/>
    </xf>
    <xf numFmtId="164" fontId="2" fillId="0" borderId="1" xfId="5" applyNumberFormat="1" applyBorder="1" applyAlignment="1">
      <alignment horizontal="center"/>
    </xf>
    <xf numFmtId="164" fontId="2" fillId="0" borderId="21" xfId="5" applyNumberFormat="1" applyBorder="1" applyAlignment="1">
      <alignment horizontal="center"/>
    </xf>
    <xf numFmtId="164" fontId="26" fillId="8" borderId="65" xfId="5" applyNumberFormat="1" applyFont="1" applyFill="1" applyBorder="1" applyAlignment="1">
      <alignment horizontal="center"/>
    </xf>
    <xf numFmtId="164" fontId="26" fillId="8" borderId="66" xfId="5" applyNumberFormat="1" applyFont="1" applyFill="1" applyBorder="1" applyAlignment="1">
      <alignment horizontal="center"/>
    </xf>
    <xf numFmtId="164" fontId="2" fillId="0" borderId="15" xfId="5" applyNumberFormat="1" applyBorder="1" applyAlignment="1">
      <alignment horizontal="center"/>
    </xf>
    <xf numFmtId="164" fontId="2" fillId="0" borderId="14" xfId="5" applyNumberFormat="1" applyBorder="1" applyAlignment="1">
      <alignment horizontal="center"/>
    </xf>
    <xf numFmtId="164" fontId="2" fillId="0" borderId="16" xfId="5" applyNumberFormat="1" applyBorder="1" applyAlignment="1">
      <alignment horizontal="center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0" fillId="5" borderId="77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17" fontId="9" fillId="0" borderId="95" xfId="0" applyNumberFormat="1" applyFont="1" applyBorder="1" applyAlignment="1">
      <alignment wrapText="1"/>
    </xf>
    <xf numFmtId="17" fontId="9" fillId="0" borderId="0" xfId="0" applyNumberFormat="1" applyFont="1" applyAlignment="1">
      <alignment wrapText="1"/>
    </xf>
    <xf numFmtId="17" fontId="20" fillId="6" borderId="53" xfId="0" applyNumberFormat="1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wrapText="1"/>
    </xf>
    <xf numFmtId="0" fontId="11" fillId="5" borderId="11" xfId="0" applyFont="1" applyFill="1" applyBorder="1" applyAlignment="1">
      <alignment horizontal="left"/>
    </xf>
    <xf numFmtId="0" fontId="11" fillId="5" borderId="33" xfId="0" applyFont="1" applyFill="1" applyBorder="1" applyAlignment="1">
      <alignment horizontal="left"/>
    </xf>
    <xf numFmtId="0" fontId="12" fillId="6" borderId="23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11" fillId="5" borderId="19" xfId="0" applyFont="1" applyFill="1" applyBorder="1" applyAlignment="1">
      <alignment horizontal="left"/>
    </xf>
    <xf numFmtId="0" fontId="11" fillId="5" borderId="34" xfId="0" applyFont="1" applyFill="1" applyBorder="1" applyAlignment="1">
      <alignment horizontal="left"/>
    </xf>
    <xf numFmtId="0" fontId="11" fillId="5" borderId="38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19" fillId="3" borderId="11" xfId="0" applyFont="1" applyFill="1" applyBorder="1" applyAlignment="1" applyProtection="1">
      <alignment horizontal="left" wrapText="1"/>
      <protection locked="0"/>
    </xf>
    <xf numFmtId="0" fontId="19" fillId="3" borderId="13" xfId="0" applyFont="1" applyFill="1" applyBorder="1" applyAlignment="1" applyProtection="1">
      <alignment horizontal="left" wrapText="1"/>
      <protection locked="0"/>
    </xf>
    <xf numFmtId="0" fontId="19" fillId="3" borderId="33" xfId="0" applyFont="1" applyFill="1" applyBorder="1" applyAlignment="1" applyProtection="1">
      <alignment horizontal="left" wrapText="1"/>
      <protection locked="0"/>
    </xf>
    <xf numFmtId="168" fontId="38" fillId="3" borderId="34" xfId="0" applyNumberFormat="1" applyFont="1" applyFill="1" applyBorder="1" applyAlignment="1" applyProtection="1">
      <alignment horizontal="center" wrapText="1"/>
      <protection locked="0"/>
    </xf>
    <xf numFmtId="168" fontId="38" fillId="3" borderId="37" xfId="0" applyNumberFormat="1" applyFont="1" applyFill="1" applyBorder="1" applyAlignment="1" applyProtection="1">
      <alignment horizontal="center" wrapText="1"/>
      <protection locked="0"/>
    </xf>
    <xf numFmtId="168" fontId="38" fillId="3" borderId="38" xfId="0" applyNumberFormat="1" applyFont="1" applyFill="1" applyBorder="1" applyAlignment="1" applyProtection="1">
      <alignment horizontal="center" wrapText="1"/>
      <protection locked="0"/>
    </xf>
    <xf numFmtId="0" fontId="19" fillId="5" borderId="74" xfId="0" applyFont="1" applyFill="1" applyBorder="1" applyAlignment="1">
      <alignment horizontal="left" wrapText="1"/>
    </xf>
    <xf numFmtId="0" fontId="19" fillId="5" borderId="72" xfId="0" applyFont="1" applyFill="1" applyBorder="1" applyAlignment="1">
      <alignment horizontal="left" wrapText="1"/>
    </xf>
    <xf numFmtId="0" fontId="19" fillId="5" borderId="83" xfId="0" applyFont="1" applyFill="1" applyBorder="1" applyAlignment="1">
      <alignment horizontal="left" wrapText="1"/>
    </xf>
    <xf numFmtId="0" fontId="19" fillId="5" borderId="79" xfId="0" applyFont="1" applyFill="1" applyBorder="1" applyAlignment="1">
      <alignment horizontal="left" wrapText="1"/>
    </xf>
    <xf numFmtId="0" fontId="19" fillId="5" borderId="80" xfId="0" applyFont="1" applyFill="1" applyBorder="1" applyAlignment="1">
      <alignment horizontal="left" wrapText="1"/>
    </xf>
    <xf numFmtId="0" fontId="19" fillId="5" borderId="81" xfId="0" applyFont="1" applyFill="1" applyBorder="1" applyAlignment="1">
      <alignment horizontal="left" wrapText="1"/>
    </xf>
    <xf numFmtId="0" fontId="11" fillId="5" borderId="24" xfId="0" applyFont="1" applyFill="1" applyBorder="1" applyAlignment="1">
      <alignment horizontal="left"/>
    </xf>
    <xf numFmtId="0" fontId="11" fillId="5" borderId="25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30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11" fillId="5" borderId="48" xfId="0" applyFont="1" applyFill="1" applyBorder="1" applyAlignment="1">
      <alignment horizontal="left"/>
    </xf>
    <xf numFmtId="0" fontId="7" fillId="5" borderId="33" xfId="0" applyFont="1" applyFill="1" applyBorder="1" applyAlignment="1">
      <alignment horizontal="left"/>
    </xf>
    <xf numFmtId="0" fontId="3" fillId="4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49" fontId="7" fillId="6" borderId="52" xfId="0" applyNumberFormat="1" applyFont="1" applyFill="1" applyBorder="1" applyAlignment="1">
      <alignment horizontal="left" wrapText="1"/>
    </xf>
    <xf numFmtId="49" fontId="7" fillId="6" borderId="46" xfId="0" applyNumberFormat="1" applyFont="1" applyFill="1" applyBorder="1" applyAlignment="1">
      <alignment horizontal="left" wrapText="1"/>
    </xf>
    <xf numFmtId="49" fontId="7" fillId="6" borderId="47" xfId="0" applyNumberFormat="1" applyFont="1" applyFill="1" applyBorder="1" applyAlignment="1">
      <alignment horizontal="left" wrapText="1"/>
    </xf>
    <xf numFmtId="164" fontId="7" fillId="7" borderId="11" xfId="0" applyNumberFormat="1" applyFont="1" applyFill="1" applyBorder="1" applyAlignment="1">
      <alignment horizontal="left"/>
    </xf>
    <xf numFmtId="164" fontId="7" fillId="7" borderId="13" xfId="0" applyNumberFormat="1" applyFont="1" applyFill="1" applyBorder="1" applyAlignment="1">
      <alignment horizontal="left"/>
    </xf>
    <xf numFmtId="164" fontId="7" fillId="7" borderId="30" xfId="0" applyNumberFormat="1" applyFont="1" applyFill="1" applyBorder="1" applyAlignment="1">
      <alignment horizontal="left"/>
    </xf>
    <xf numFmtId="0" fontId="7" fillId="6" borderId="52" xfId="0" applyFont="1" applyFill="1" applyBorder="1" applyAlignment="1">
      <alignment horizontal="left"/>
    </xf>
    <xf numFmtId="0" fontId="7" fillId="6" borderId="46" xfId="0" applyFont="1" applyFill="1" applyBorder="1" applyAlignment="1">
      <alignment horizontal="left"/>
    </xf>
    <xf numFmtId="0" fontId="7" fillId="6" borderId="47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5" borderId="18" xfId="0" applyFont="1" applyFill="1" applyBorder="1" applyAlignment="1">
      <alignment horizontal="left"/>
    </xf>
    <xf numFmtId="0" fontId="11" fillId="5" borderId="49" xfId="0" applyFont="1" applyFill="1" applyBorder="1" applyAlignment="1">
      <alignment horizontal="left"/>
    </xf>
    <xf numFmtId="0" fontId="11" fillId="5" borderId="50" xfId="0" applyFont="1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19" fillId="5" borderId="11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30" xfId="0" applyFont="1" applyFill="1" applyBorder="1" applyAlignment="1">
      <alignment horizontal="left"/>
    </xf>
    <xf numFmtId="0" fontId="0" fillId="5" borderId="27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49" fontId="0" fillId="5" borderId="27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9" fillId="5" borderId="31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31" xfId="0" applyFont="1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19" fillId="5" borderId="52" xfId="0" applyFont="1" applyFill="1" applyBorder="1" applyAlignment="1">
      <alignment horizontal="left"/>
    </xf>
    <xf numFmtId="0" fontId="19" fillId="5" borderId="46" xfId="0" applyFont="1" applyFill="1" applyBorder="1" applyAlignment="1">
      <alignment horizontal="left"/>
    </xf>
    <xf numFmtId="0" fontId="19" fillId="5" borderId="47" xfId="0" applyFont="1" applyFill="1" applyBorder="1" applyAlignment="1">
      <alignment horizontal="left"/>
    </xf>
    <xf numFmtId="14" fontId="0" fillId="4" borderId="69" xfId="0" applyNumberFormat="1" applyFill="1" applyBorder="1" applyAlignment="1" applyProtection="1">
      <alignment horizontal="center"/>
      <protection locked="0"/>
    </xf>
    <xf numFmtId="14" fontId="0" fillId="4" borderId="70" xfId="0" applyNumberFormat="1" applyFill="1" applyBorder="1" applyAlignment="1" applyProtection="1">
      <alignment horizontal="center"/>
      <protection locked="0"/>
    </xf>
    <xf numFmtId="14" fontId="0" fillId="4" borderId="72" xfId="0" applyNumberFormat="1" applyFill="1" applyBorder="1" applyAlignment="1" applyProtection="1">
      <alignment horizontal="center"/>
      <protection locked="0"/>
    </xf>
    <xf numFmtId="14" fontId="0" fillId="4" borderId="73" xfId="0" applyNumberFormat="1" applyFill="1" applyBorder="1" applyAlignment="1" applyProtection="1">
      <alignment horizontal="center"/>
      <protection locked="0"/>
    </xf>
    <xf numFmtId="0" fontId="11" fillId="5" borderId="71" xfId="0" applyFont="1" applyFill="1" applyBorder="1" applyAlignment="1">
      <alignment horizontal="left"/>
    </xf>
    <xf numFmtId="0" fontId="11" fillId="5" borderId="72" xfId="0" applyFont="1" applyFill="1" applyBorder="1" applyAlignment="1">
      <alignment horizontal="left"/>
    </xf>
    <xf numFmtId="0" fontId="11" fillId="5" borderId="73" xfId="0" applyFont="1" applyFill="1" applyBorder="1" applyAlignment="1">
      <alignment horizontal="left"/>
    </xf>
    <xf numFmtId="0" fontId="11" fillId="5" borderId="68" xfId="0" applyFont="1" applyFill="1" applyBorder="1" applyAlignment="1">
      <alignment horizontal="left"/>
    </xf>
    <xf numFmtId="0" fontId="11" fillId="5" borderId="69" xfId="0" applyFont="1" applyFill="1" applyBorder="1" applyAlignment="1">
      <alignment horizontal="left"/>
    </xf>
    <xf numFmtId="0" fontId="11" fillId="5" borderId="70" xfId="0" applyFont="1" applyFill="1" applyBorder="1" applyAlignment="1">
      <alignment horizontal="left"/>
    </xf>
    <xf numFmtId="0" fontId="11" fillId="5" borderId="52" xfId="0" applyFont="1" applyFill="1" applyBorder="1" applyAlignment="1">
      <alignment horizontal="left"/>
    </xf>
    <xf numFmtId="0" fontId="11" fillId="5" borderId="46" xfId="0" applyFont="1" applyFill="1" applyBorder="1" applyAlignment="1">
      <alignment horizontal="left"/>
    </xf>
    <xf numFmtId="0" fontId="11" fillId="5" borderId="47" xfId="0" applyFont="1" applyFill="1" applyBorder="1" applyAlignment="1">
      <alignment horizontal="left"/>
    </xf>
    <xf numFmtId="0" fontId="17" fillId="5" borderId="51" xfId="0" applyFont="1" applyFill="1" applyBorder="1" applyAlignment="1">
      <alignment horizontal="left"/>
    </xf>
    <xf numFmtId="0" fontId="17" fillId="5" borderId="49" xfId="0" applyFont="1" applyFill="1" applyBorder="1" applyAlignment="1">
      <alignment horizontal="left"/>
    </xf>
    <xf numFmtId="0" fontId="17" fillId="5" borderId="54" xfId="0" applyFont="1" applyFill="1" applyBorder="1" applyAlignment="1">
      <alignment horizontal="left"/>
    </xf>
    <xf numFmtId="0" fontId="17" fillId="5" borderId="48" xfId="0" applyFont="1" applyFill="1" applyBorder="1" applyAlignment="1">
      <alignment horizontal="center"/>
    </xf>
    <xf numFmtId="0" fontId="17" fillId="5" borderId="49" xfId="0" applyFont="1" applyFill="1" applyBorder="1" applyAlignment="1">
      <alignment horizontal="center"/>
    </xf>
    <xf numFmtId="0" fontId="17" fillId="5" borderId="50" xfId="0" applyFont="1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17" fillId="5" borderId="24" xfId="0" applyFont="1" applyFill="1" applyBorder="1" applyAlignment="1">
      <alignment horizontal="left"/>
    </xf>
    <xf numFmtId="0" fontId="17" fillId="5" borderId="25" xfId="0" applyFont="1" applyFill="1" applyBorder="1" applyAlignment="1">
      <alignment horizontal="left"/>
    </xf>
    <xf numFmtId="0" fontId="17" fillId="5" borderId="26" xfId="0" applyFont="1" applyFill="1" applyBorder="1" applyAlignment="1">
      <alignment horizontal="left"/>
    </xf>
    <xf numFmtId="0" fontId="17" fillId="5" borderId="15" xfId="0" applyFont="1" applyFill="1" applyBorder="1" applyAlignment="1">
      <alignment horizontal="left"/>
    </xf>
    <xf numFmtId="0" fontId="17" fillId="5" borderId="14" xfId="0" applyFont="1" applyFill="1" applyBorder="1" applyAlignment="1">
      <alignment horizontal="left"/>
    </xf>
    <xf numFmtId="0" fontId="17" fillId="5" borderId="16" xfId="0" applyFont="1" applyFill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85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wrapText="1" shrinkToFit="1"/>
      <protection locked="0"/>
    </xf>
    <xf numFmtId="0" fontId="3" fillId="4" borderId="3" xfId="0" applyFont="1" applyFill="1" applyBorder="1" applyAlignment="1" applyProtection="1">
      <alignment horizontal="center" wrapText="1" shrinkToFit="1"/>
      <protection locked="0"/>
    </xf>
    <xf numFmtId="0" fontId="3" fillId="4" borderId="5" xfId="0" applyFont="1" applyFill="1" applyBorder="1" applyAlignment="1" applyProtection="1">
      <alignment horizontal="center" wrapText="1" shrinkToFit="1"/>
      <protection locked="0"/>
    </xf>
    <xf numFmtId="49" fontId="11" fillId="5" borderId="52" xfId="0" applyNumberFormat="1" applyFont="1" applyFill="1" applyBorder="1" applyAlignment="1">
      <alignment horizontal="left"/>
    </xf>
    <xf numFmtId="49" fontId="11" fillId="5" borderId="51" xfId="0" applyNumberFormat="1" applyFont="1" applyFill="1" applyBorder="1" applyAlignment="1">
      <alignment horizontal="left"/>
    </xf>
    <xf numFmtId="0" fontId="11" fillId="5" borderId="34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left"/>
    </xf>
    <xf numFmtId="164" fontId="7" fillId="6" borderId="17" xfId="0" applyNumberFormat="1" applyFont="1" applyFill="1" applyBorder="1" applyAlignment="1">
      <alignment vertical="top"/>
    </xf>
    <xf numFmtId="164" fontId="7" fillId="6" borderId="18" xfId="0" applyNumberFormat="1" applyFont="1" applyFill="1" applyBorder="1" applyAlignment="1">
      <alignment vertical="top"/>
    </xf>
    <xf numFmtId="164" fontId="7" fillId="6" borderId="19" xfId="0" applyNumberFormat="1" applyFont="1" applyFill="1" applyBorder="1" applyAlignment="1">
      <alignment vertical="top"/>
    </xf>
    <xf numFmtId="164" fontId="7" fillId="6" borderId="34" xfId="0" applyNumberFormat="1" applyFont="1" applyFill="1" applyBorder="1" applyAlignment="1">
      <alignment vertical="top"/>
    </xf>
    <xf numFmtId="164" fontId="7" fillId="6" borderId="37" xfId="0" applyNumberFormat="1" applyFont="1" applyFill="1" applyBorder="1" applyAlignment="1">
      <alignment vertical="top"/>
    </xf>
    <xf numFmtId="164" fontId="7" fillId="6" borderId="38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7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</cellXfs>
  <cellStyles count="9">
    <cellStyle name="Komma" xfId="7" builtinId="3"/>
    <cellStyle name="Komma 2" xfId="3" xr:uid="{00000000-0005-0000-0000-000000000000}"/>
    <cellStyle name="Prozent" xfId="1" builtinId="5"/>
    <cellStyle name="Prozent 2" xfId="4" xr:uid="{00000000-0005-0000-0000-000003000000}"/>
    <cellStyle name="Prozent 3" xfId="6" xr:uid="{69D42641-5B8C-443D-BE46-443E3EB76CD8}"/>
    <cellStyle name="Standard" xfId="0" builtinId="0"/>
    <cellStyle name="Standard 2" xfId="2" xr:uid="{00000000-0005-0000-0000-000005000000}"/>
    <cellStyle name="Standard 3" xfId="5" xr:uid="{7BB331DD-8B55-4DC0-977A-87B28276AE8E}"/>
    <cellStyle name="Währung" xfId="8" builtinId="4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2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2110" name="Picture 5" descr="5cm_eu_fahne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09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1943100</xdr:colOff>
          <xdr:row>0</xdr:row>
          <xdr:rowOff>0</xdr:rowOff>
        </xdr:from>
        <xdr:to>
          <xdr:col>12</xdr:col>
          <xdr:colOff>3162300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1943100</xdr:colOff>
          <xdr:row>0</xdr:row>
          <xdr:rowOff>0</xdr:rowOff>
        </xdr:from>
        <xdr:to>
          <xdr:col>12</xdr:col>
          <xdr:colOff>3162300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4BF9E1-BAD9-4E39-A3A0-1243F0A45338}" name="Tabelle1" displayName="Tabelle1" ref="B6:BM9" totalsRowShown="0" headerRowDxfId="74" dataDxfId="72" headerRowBorderDxfId="73" tableBorderDxfId="71" totalsRowBorderDxfId="70">
  <tableColumns count="64">
    <tableColumn id="1" xr3:uid="{716CE457-8EF6-4C99-949E-ADD9F7016128}" name="Spalte 1" dataDxfId="69"/>
    <tableColumn id="2" xr3:uid="{5172BC63-C99E-4F16-AF91-DA5B8C258483}" name="Spalte 2" dataDxfId="68"/>
    <tableColumn id="3" xr3:uid="{EA8E5199-4380-4226-AB8E-7F71397FA2AE}" name="Spalte 3" dataDxfId="67"/>
    <tableColumn id="4" xr3:uid="{697DAB43-5AF4-4318-8D5E-1D4EB84886B7}" name="Spalte 4" dataDxfId="66"/>
    <tableColumn id="5" xr3:uid="{45BA855C-E773-44E3-AEDB-7A311EFE105E}" name="Spalte 5" dataDxfId="65"/>
    <tableColumn id="6" xr3:uid="{150DACD4-AC5B-49B1-9BD7-AA0161F036BA}" name="Spalte 6" dataDxfId="64"/>
    <tableColumn id="7" xr3:uid="{5678E883-AFB2-412A-B232-B062D2FB55E2}" name="Spalte 7" dataDxfId="63"/>
    <tableColumn id="8" xr3:uid="{53357A9A-EA29-4EE4-A7D4-724467D762C7}" name="Spalte 8" dataDxfId="62"/>
    <tableColumn id="9" xr3:uid="{4FA9D1E3-DCD3-474B-8C1C-9A8D8A07AA67}" name="Spalte 9" dataDxfId="61"/>
    <tableColumn id="10" xr3:uid="{9C11A770-9A42-4462-BBF8-B6268A9A7D2C}" name="Spalte 10" dataDxfId="60"/>
    <tableColumn id="11" xr3:uid="{1B036860-0614-49F7-B5E1-3451340BD975}" name="Spalte 11" dataDxfId="59"/>
    <tableColumn id="12" xr3:uid="{4E975C95-1B0A-4C2E-BE5D-5FB4DCAAD7CB}" name="Spalte 12" dataDxfId="58"/>
    <tableColumn id="13" xr3:uid="{CC4DDC3D-1A70-4F58-85FF-B1E7FA650E56}" name="Spalte 13" dataDxfId="57"/>
    <tableColumn id="14" xr3:uid="{022420E9-2A72-4F5E-B72B-161152E0A24D}" name="Spalte 14" dataDxfId="56"/>
    <tableColumn id="15" xr3:uid="{616F57FD-4F6A-404F-ACA9-BA63BF81F4B3}" name="Spalte 15" dataDxfId="55"/>
    <tableColumn id="16" xr3:uid="{49F2B94D-BA8A-4E5A-A409-880A180368DD}" name="Spalte 16" dataDxfId="54"/>
    <tableColumn id="17" xr3:uid="{E766B852-ACBD-4DBC-B76C-E1FECC831962}" name="Spalte 17" dataDxfId="53"/>
    <tableColumn id="18" xr3:uid="{E072B72F-5FB1-4798-A13E-0409A21AF07E}" name="Spalte 18" dataDxfId="52"/>
    <tableColumn id="19" xr3:uid="{3CAD7877-D3F4-4526-A489-72E0EEF51105}" name="Spalte 19" dataDxfId="51"/>
    <tableColumn id="20" xr3:uid="{89371745-45E2-4BA9-A76A-B3698EA5EE8F}" name="Spalte 20" dataDxfId="50"/>
    <tableColumn id="21" xr3:uid="{46C63224-93BF-4A38-8246-3F1C7E887B7C}" name="Spalte 21" dataDxfId="49"/>
    <tableColumn id="22" xr3:uid="{41921145-F4EB-4A61-897E-F6622529158D}" name="Spalte 22" dataDxfId="48"/>
    <tableColumn id="23" xr3:uid="{9CCCB70A-F0AA-4B8E-95BD-4B98AE81B702}" name="Spalte 23" dataDxfId="47"/>
    <tableColumn id="24" xr3:uid="{F3D86288-4E4A-4A82-BA1F-F542F48078F6}" name="Spalte 24" dataDxfId="46"/>
    <tableColumn id="25" xr3:uid="{ED712AD1-D982-4B47-A3CA-EE6319773B64}" name="Spalte 25" dataDxfId="45"/>
    <tableColumn id="26" xr3:uid="{029C5D04-8EAB-4399-A405-2CE1755B95C9}" name="Spalte 26" dataDxfId="44"/>
    <tableColumn id="27" xr3:uid="{27EF69FE-E9E9-4330-BAF8-A83D67997E48}" name="Spalte 27" dataDxfId="43"/>
    <tableColumn id="28" xr3:uid="{EA6A7D11-397E-4C89-8AA9-6D8918C56C92}" name="Spalte 28" dataDxfId="42"/>
    <tableColumn id="29" xr3:uid="{0170897A-6CF3-4B22-937E-B200341F57CE}" name="Spalte 29" dataDxfId="41"/>
    <tableColumn id="30" xr3:uid="{00B787C2-4D34-48D5-A0B6-08B9536673D4}" name="Spalte 30" dataDxfId="40"/>
    <tableColumn id="31" xr3:uid="{DBC7EF30-5E1E-495A-89D9-5F8E4894D9DA}" name="Spalte 31" dataDxfId="39"/>
    <tableColumn id="32" xr3:uid="{CEA23A62-5AA6-4CEC-BDC0-B43718F371A1}" name="Spalte 32" dataDxfId="38"/>
    <tableColumn id="33" xr3:uid="{61383E84-CF21-46B7-B946-9C8FA861560D}" name="Spalte 33" dataDxfId="37"/>
    <tableColumn id="34" xr3:uid="{E3168CA5-36EA-4953-82F5-947F3EACDBD3}" name="Spalte 34" dataDxfId="36"/>
    <tableColumn id="35" xr3:uid="{E87D2E68-4B01-4E7D-AB7F-CE7C7653FA65}" name="Spalte 35" dataDxfId="35"/>
    <tableColumn id="36" xr3:uid="{35105E78-4EA1-4A97-A50F-6EA9A425AA12}" name="Spalte 36" dataDxfId="34"/>
    <tableColumn id="37" xr3:uid="{AE232FA8-2A51-4B36-AEF0-579D432EA52C}" name="Spalte 37" dataDxfId="33"/>
    <tableColumn id="38" xr3:uid="{66F77154-9362-410B-99DF-B3D80EC5076B}" name="Spalte 38" dataDxfId="32"/>
    <tableColumn id="39" xr3:uid="{CAEC13AE-722F-4EC4-A751-555A4ED19DE8}" name="Spalte 39" dataDxfId="31"/>
    <tableColumn id="40" xr3:uid="{76501A79-F48B-4E9A-A531-715B1E889FFC}" name="Spalte 40" dataDxfId="30"/>
    <tableColumn id="41" xr3:uid="{257EF56B-E9AC-41CA-B1C1-7F64230C36CD}" name="Spalte 41" dataDxfId="29"/>
    <tableColumn id="42" xr3:uid="{5A11E18E-310B-45FE-959A-0F56E531504E}" name="Spalte 42" dataDxfId="28"/>
    <tableColumn id="43" xr3:uid="{0BC7E401-5932-4A62-9109-B80F7D2D36FE}" name="Spalte 43" dataDxfId="27"/>
    <tableColumn id="44" xr3:uid="{803EBEC3-3615-4B24-8F6F-4DBF8AFDDFC4}" name="Spalte 44" dataDxfId="26"/>
    <tableColumn id="45" xr3:uid="{02775BD4-AF31-40B6-9058-3480D25FC49F}" name="Spalte 45" dataDxfId="25"/>
    <tableColumn id="46" xr3:uid="{43741198-505D-4579-956F-8438997AF641}" name="Spalte 46" dataDxfId="24"/>
    <tableColumn id="47" xr3:uid="{C668990A-F9B1-414D-AC50-FE774EC0AE39}" name="Spalte 47" dataDxfId="23"/>
    <tableColumn id="48" xr3:uid="{CC7F8D78-D9E7-4DB4-9EB3-EE2A9F4A68DE}" name="Spalte 48" dataDxfId="22"/>
    <tableColumn id="49" xr3:uid="{4A3940D8-295A-4E9B-B6F4-30AA34647A82}" name="Spalte 49" dataDxfId="21"/>
    <tableColumn id="50" xr3:uid="{8B678365-02E0-476C-8A5C-591DABE99AF1}" name="Spalte 50" dataDxfId="20"/>
    <tableColumn id="51" xr3:uid="{12FF2773-1FFA-4E8E-9382-E89EB49BDC0E}" name="Spalte 51" dataDxfId="19"/>
    <tableColumn id="52" xr3:uid="{409BE615-6388-4A1F-97C7-EBEEEC164A22}" name="Spalte 52" dataDxfId="18"/>
    <tableColumn id="53" xr3:uid="{BC97DF9B-21A5-4E27-A8C0-19BB02E7A03A}" name="Spalte 53" dataDxfId="17"/>
    <tableColumn id="54" xr3:uid="{5845C57F-63A6-42C7-9DA3-4628C25004F9}" name="Spalte 54" dataDxfId="16"/>
    <tableColumn id="55" xr3:uid="{FB4D4124-3100-4659-88AA-06F3089FC19A}" name="Spalte 55" dataDxfId="15"/>
    <tableColumn id="56" xr3:uid="{D6FB9EF2-543D-4CC7-872E-2B117F13E7A8}" name="Spalte 56" dataDxfId="14"/>
    <tableColumn id="57" xr3:uid="{C898BAC9-0399-452A-805D-0785A18A4544}" name="Spalte 57" dataDxfId="13"/>
    <tableColumn id="58" xr3:uid="{FA1EF640-8B91-45DB-9E7C-639F2557FA02}" name="Spalte 58" dataDxfId="12"/>
    <tableColumn id="59" xr3:uid="{B6F4388A-F45C-4886-9EDC-6AB67D502F39}" name="Spalte 59" dataDxfId="11"/>
    <tableColumn id="60" xr3:uid="{27E54E9C-34F4-4134-8D6D-340D3D0391BA}" name="Spalte 60" dataDxfId="10"/>
    <tableColumn id="61" xr3:uid="{BF6EF403-2837-401F-8A0F-CAD56AEFD31F}" name="Spalte 61" dataDxfId="9"/>
    <tableColumn id="62" xr3:uid="{CF0DE761-2273-44D4-9633-11213DF32EBD}" name="Spalte 62" dataDxfId="8"/>
    <tableColumn id="63" xr3:uid="{320F9CFA-549E-4E0C-A225-68877D814501}" name="Spalte 63" dataDxfId="7"/>
    <tableColumn id="64" xr3:uid="{1D5C6B00-AAF3-474D-A1F6-AAA4B780098A}" name="Spalte 64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Z1048573"/>
  <sheetViews>
    <sheetView zoomScaleNormal="100" workbookViewId="0">
      <selection activeCell="D5" sqref="D5:F5"/>
    </sheetView>
  </sheetViews>
  <sheetFormatPr baseColWidth="10" defaultColWidth="11.44140625" defaultRowHeight="13.2" x14ac:dyDescent="0.25"/>
  <cols>
    <col min="1" max="1" width="1.88671875" customWidth="1"/>
    <col min="2" max="2" width="6.88671875" customWidth="1"/>
    <col min="3" max="3" width="57" customWidth="1"/>
    <col min="4" max="52" width="5.44140625" customWidth="1"/>
  </cols>
  <sheetData>
    <row r="1" spans="1:52" ht="27.9" customHeight="1" x14ac:dyDescent="0.25">
      <c r="A1" s="180"/>
      <c r="B1" s="365" t="s">
        <v>251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52" ht="12" customHeight="1" thickBot="1" x14ac:dyDescent="0.3">
      <c r="A2" s="1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52" ht="27.9" customHeight="1" thickBot="1" x14ac:dyDescent="0.3">
      <c r="A3" s="180"/>
      <c r="B3" s="366" t="s">
        <v>49</v>
      </c>
      <c r="C3" s="367"/>
      <c r="D3" s="372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4"/>
    </row>
    <row r="4" spans="1:52" ht="27.9" customHeight="1" thickBot="1" x14ac:dyDescent="0.3">
      <c r="A4" s="180"/>
      <c r="B4" s="368" t="s">
        <v>50</v>
      </c>
      <c r="C4" s="369"/>
      <c r="D4" s="372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4"/>
    </row>
    <row r="5" spans="1:52" ht="27.9" customHeight="1" thickBot="1" x14ac:dyDescent="0.4">
      <c r="A5" s="180"/>
      <c r="B5" s="363" t="s">
        <v>161</v>
      </c>
      <c r="C5" s="364"/>
      <c r="D5" s="375">
        <v>45292</v>
      </c>
      <c r="E5" s="376"/>
      <c r="F5" s="377"/>
      <c r="G5" s="310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59"/>
      <c r="AA5" s="360"/>
    </row>
    <row r="6" spans="1:52" ht="12" customHeight="1" thickBot="1" x14ac:dyDescent="0.35">
      <c r="A6" s="189"/>
      <c r="B6" s="209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62"/>
    </row>
    <row r="7" spans="1:52" ht="21" customHeight="1" thickBot="1" x14ac:dyDescent="0.3">
      <c r="A7" s="190"/>
      <c r="B7" s="370" t="s">
        <v>0</v>
      </c>
      <c r="C7" s="371"/>
      <c r="D7" s="309">
        <f>D5</f>
        <v>45292</v>
      </c>
      <c r="E7" s="69">
        <f>D7+31</f>
        <v>45323</v>
      </c>
      <c r="F7" s="69">
        <f t="shared" ref="F7:AA7" si="0">E7+31</f>
        <v>45354</v>
      </c>
      <c r="G7" s="69">
        <f t="shared" si="0"/>
        <v>45385</v>
      </c>
      <c r="H7" s="69">
        <f t="shared" si="0"/>
        <v>45416</v>
      </c>
      <c r="I7" s="69">
        <f t="shared" si="0"/>
        <v>45447</v>
      </c>
      <c r="J7" s="69">
        <f t="shared" si="0"/>
        <v>45478</v>
      </c>
      <c r="K7" s="69">
        <f t="shared" si="0"/>
        <v>45509</v>
      </c>
      <c r="L7" s="69">
        <f t="shared" si="0"/>
        <v>45540</v>
      </c>
      <c r="M7" s="69">
        <f t="shared" si="0"/>
        <v>45571</v>
      </c>
      <c r="N7" s="69">
        <f t="shared" si="0"/>
        <v>45602</v>
      </c>
      <c r="O7" s="69">
        <f t="shared" si="0"/>
        <v>45633</v>
      </c>
      <c r="P7" s="69">
        <f t="shared" si="0"/>
        <v>45664</v>
      </c>
      <c r="Q7" s="69">
        <f t="shared" si="0"/>
        <v>45695</v>
      </c>
      <c r="R7" s="69">
        <f t="shared" si="0"/>
        <v>45726</v>
      </c>
      <c r="S7" s="69">
        <f t="shared" si="0"/>
        <v>45757</v>
      </c>
      <c r="T7" s="69">
        <f t="shared" si="0"/>
        <v>45788</v>
      </c>
      <c r="U7" s="69">
        <f t="shared" si="0"/>
        <v>45819</v>
      </c>
      <c r="V7" s="69">
        <f t="shared" si="0"/>
        <v>45850</v>
      </c>
      <c r="W7" s="69">
        <f t="shared" si="0"/>
        <v>45881</v>
      </c>
      <c r="X7" s="69">
        <f t="shared" si="0"/>
        <v>45912</v>
      </c>
      <c r="Y7" s="69">
        <f t="shared" si="0"/>
        <v>45943</v>
      </c>
      <c r="Z7" s="69">
        <f t="shared" si="0"/>
        <v>45974</v>
      </c>
      <c r="AA7" s="361">
        <f t="shared" si="0"/>
        <v>46005</v>
      </c>
      <c r="AB7" s="69">
        <f t="shared" ref="AB7" si="1">AA7+31</f>
        <v>46036</v>
      </c>
      <c r="AC7" s="69">
        <f t="shared" ref="AC7" si="2">AB7+31</f>
        <v>46067</v>
      </c>
      <c r="AD7" s="69">
        <f t="shared" ref="AD7" si="3">AC7+31</f>
        <v>46098</v>
      </c>
      <c r="AE7" s="69">
        <f t="shared" ref="AE7" si="4">AD7+31</f>
        <v>46129</v>
      </c>
      <c r="AF7" s="69">
        <f t="shared" ref="AF7" si="5">AE7+31</f>
        <v>46160</v>
      </c>
      <c r="AG7" s="69">
        <f t="shared" ref="AG7" si="6">AF7+31</f>
        <v>46191</v>
      </c>
      <c r="AH7" s="69">
        <f t="shared" ref="AH7" si="7">AG7+31</f>
        <v>46222</v>
      </c>
      <c r="AI7" s="69">
        <f t="shared" ref="AI7" si="8">AH7+31</f>
        <v>46253</v>
      </c>
      <c r="AJ7" s="69">
        <f t="shared" ref="AJ7" si="9">AI7+31</f>
        <v>46284</v>
      </c>
      <c r="AK7" s="69">
        <f t="shared" ref="AK7" si="10">AJ7+31</f>
        <v>46315</v>
      </c>
      <c r="AL7" s="69">
        <f t="shared" ref="AL7" si="11">AK7+31</f>
        <v>46346</v>
      </c>
      <c r="AM7" s="69">
        <f t="shared" ref="AM7" si="12">AL7+31</f>
        <v>46377</v>
      </c>
      <c r="AN7" s="69">
        <f t="shared" ref="AN7" si="13">AM7+31</f>
        <v>46408</v>
      </c>
      <c r="AO7" s="69">
        <f t="shared" ref="AO7" si="14">AN7+31</f>
        <v>46439</v>
      </c>
      <c r="AP7" s="69">
        <f t="shared" ref="AP7" si="15">AO7+31</f>
        <v>46470</v>
      </c>
      <c r="AQ7" s="69">
        <f t="shared" ref="AQ7" si="16">AP7+31</f>
        <v>46501</v>
      </c>
      <c r="AR7" s="69">
        <f t="shared" ref="AR7" si="17">AQ7+31</f>
        <v>46532</v>
      </c>
      <c r="AS7" s="69">
        <f t="shared" ref="AS7" si="18">AR7+31</f>
        <v>46563</v>
      </c>
      <c r="AT7" s="69">
        <f t="shared" ref="AT7" si="19">AS7+31</f>
        <v>46594</v>
      </c>
      <c r="AU7" s="69">
        <f t="shared" ref="AU7" si="20">AT7+31</f>
        <v>46625</v>
      </c>
      <c r="AV7" s="69">
        <f t="shared" ref="AV7" si="21">AU7+31</f>
        <v>46656</v>
      </c>
      <c r="AW7" s="69">
        <f t="shared" ref="AW7" si="22">AV7+31</f>
        <v>46687</v>
      </c>
      <c r="AX7" s="69">
        <f t="shared" ref="AX7" si="23">AW7+31</f>
        <v>46718</v>
      </c>
      <c r="AY7" s="69">
        <f t="shared" ref="AY7" si="24">AX7+31</f>
        <v>46749</v>
      </c>
      <c r="AZ7" s="210">
        <f t="shared" ref="AZ7" si="25">AY7+31</f>
        <v>46780</v>
      </c>
    </row>
    <row r="8" spans="1:52" ht="12" customHeight="1" thickBot="1" x14ac:dyDescent="0.3">
      <c r="A8" s="188"/>
      <c r="B8" s="211"/>
      <c r="C8" s="34"/>
      <c r="D8" s="129"/>
      <c r="E8" s="130"/>
      <c r="F8" s="131"/>
      <c r="G8" s="130"/>
      <c r="H8" s="131"/>
      <c r="I8" s="130"/>
      <c r="J8" s="129"/>
      <c r="K8" s="129"/>
      <c r="L8" s="130"/>
      <c r="M8" s="130"/>
      <c r="N8" s="130"/>
      <c r="O8" s="130"/>
      <c r="P8" s="129"/>
      <c r="Q8" s="130"/>
      <c r="R8" s="131"/>
      <c r="S8" s="130"/>
      <c r="T8" s="131"/>
      <c r="U8" s="130"/>
      <c r="V8" s="129"/>
      <c r="W8" s="129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</row>
    <row r="9" spans="1:52" ht="12" customHeight="1" thickBot="1" x14ac:dyDescent="0.3">
      <c r="A9" s="188"/>
      <c r="B9" s="212" t="s">
        <v>47</v>
      </c>
      <c r="C9" s="40" t="s">
        <v>48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</row>
    <row r="10" spans="1:52" ht="12" customHeight="1" x14ac:dyDescent="0.25">
      <c r="A10" s="188"/>
      <c r="B10" s="213"/>
      <c r="C10" s="38" t="s">
        <v>159</v>
      </c>
      <c r="D10" s="39" t="s">
        <v>158</v>
      </c>
      <c r="E10" s="39" t="s">
        <v>158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54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214"/>
    </row>
    <row r="11" spans="1:52" ht="12" customHeight="1" x14ac:dyDescent="0.25">
      <c r="A11" s="188"/>
      <c r="B11" s="213"/>
      <c r="C11" s="35" t="s">
        <v>159</v>
      </c>
      <c r="D11" s="11" t="s">
        <v>158</v>
      </c>
      <c r="E11" s="11" t="s">
        <v>158</v>
      </c>
      <c r="F11" s="11" t="s">
        <v>158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55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215"/>
    </row>
    <row r="12" spans="1:52" ht="12" customHeight="1" thickBot="1" x14ac:dyDescent="0.3">
      <c r="A12" s="188"/>
      <c r="B12" s="213"/>
      <c r="C12" s="36" t="s">
        <v>159</v>
      </c>
      <c r="D12" s="12"/>
      <c r="E12" s="12" t="s">
        <v>158</v>
      </c>
      <c r="F12" s="12" t="s">
        <v>158</v>
      </c>
      <c r="G12" s="12" t="s">
        <v>158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356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216"/>
    </row>
    <row r="13" spans="1:52" ht="12" customHeight="1" thickBot="1" x14ac:dyDescent="0.3">
      <c r="A13" s="188"/>
      <c r="B13" s="217" t="s">
        <v>39</v>
      </c>
      <c r="C13" s="37" t="s">
        <v>31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</row>
    <row r="14" spans="1:52" ht="12" customHeight="1" x14ac:dyDescent="0.25">
      <c r="A14" s="191"/>
      <c r="B14" s="213"/>
      <c r="C14" s="38" t="s">
        <v>159</v>
      </c>
      <c r="D14" s="39"/>
      <c r="E14" s="39"/>
      <c r="F14" s="39" t="s">
        <v>158</v>
      </c>
      <c r="G14" s="39" t="s">
        <v>158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54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214"/>
    </row>
    <row r="15" spans="1:52" ht="12" customHeight="1" x14ac:dyDescent="0.25">
      <c r="A15" s="191"/>
      <c r="B15" s="213"/>
      <c r="C15" s="35" t="s">
        <v>159</v>
      </c>
      <c r="D15" s="11"/>
      <c r="E15" s="11"/>
      <c r="F15" s="11" t="s">
        <v>158</v>
      </c>
      <c r="G15" s="11" t="s">
        <v>158</v>
      </c>
      <c r="H15" s="11" t="s">
        <v>158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5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215"/>
    </row>
    <row r="16" spans="1:52" ht="12" customHeight="1" thickBot="1" x14ac:dyDescent="0.3">
      <c r="A16" s="191"/>
      <c r="B16" s="213"/>
      <c r="C16" s="36" t="s">
        <v>160</v>
      </c>
      <c r="D16" s="12"/>
      <c r="E16" s="12"/>
      <c r="F16" s="12"/>
      <c r="G16" s="12"/>
      <c r="H16" s="12" t="s">
        <v>158</v>
      </c>
      <c r="I16" s="12" t="s">
        <v>158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356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216"/>
    </row>
    <row r="17" spans="1:52" ht="12" customHeight="1" thickBot="1" x14ac:dyDescent="0.3">
      <c r="A17" s="188"/>
      <c r="B17" s="217" t="s">
        <v>40</v>
      </c>
      <c r="C17" s="37" t="s">
        <v>33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</row>
    <row r="18" spans="1:52" ht="12" customHeight="1" x14ac:dyDescent="0.25">
      <c r="A18" s="188"/>
      <c r="B18" s="21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54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214"/>
    </row>
    <row r="19" spans="1:52" ht="12" customHeight="1" x14ac:dyDescent="0.25">
      <c r="A19" s="188"/>
      <c r="B19" s="218"/>
      <c r="C19" s="3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55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215"/>
    </row>
    <row r="20" spans="1:52" ht="12" customHeight="1" thickBot="1" x14ac:dyDescent="0.3">
      <c r="A20" s="188"/>
      <c r="B20" s="218"/>
      <c r="C20" s="3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56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216"/>
    </row>
    <row r="21" spans="1:52" ht="12" customHeight="1" thickBot="1" x14ac:dyDescent="0.3">
      <c r="A21" s="188"/>
      <c r="B21" s="217" t="s">
        <v>41</v>
      </c>
      <c r="C21" s="37" t="s">
        <v>34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</row>
    <row r="22" spans="1:52" ht="12" customHeight="1" x14ac:dyDescent="0.25">
      <c r="A22" s="188"/>
      <c r="B22" s="218"/>
      <c r="C22" s="4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54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214"/>
    </row>
    <row r="23" spans="1:52" ht="12" customHeight="1" x14ac:dyDescent="0.25">
      <c r="A23" s="188"/>
      <c r="B23" s="218"/>
      <c r="C23" s="4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55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215"/>
    </row>
    <row r="24" spans="1:52" ht="12" customHeight="1" thickBot="1" x14ac:dyDescent="0.3">
      <c r="A24" s="188"/>
      <c r="B24" s="218"/>
      <c r="C24" s="4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56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216"/>
    </row>
    <row r="25" spans="1:52" ht="12" customHeight="1" thickBot="1" x14ac:dyDescent="0.3">
      <c r="A25" s="188"/>
      <c r="B25" s="217" t="s">
        <v>42</v>
      </c>
      <c r="C25" s="37" t="s">
        <v>35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</row>
    <row r="26" spans="1:52" ht="12" customHeight="1" x14ac:dyDescent="0.25">
      <c r="A26" s="188"/>
      <c r="B26" s="218"/>
      <c r="C26" s="4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4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214"/>
    </row>
    <row r="27" spans="1:52" ht="12" customHeight="1" x14ac:dyDescent="0.25">
      <c r="A27" s="188"/>
      <c r="B27" s="218"/>
      <c r="C27" s="4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55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15"/>
    </row>
    <row r="28" spans="1:52" ht="12" customHeight="1" thickBot="1" x14ac:dyDescent="0.3">
      <c r="A28" s="188"/>
      <c r="B28" s="218"/>
      <c r="C28" s="4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356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216"/>
    </row>
    <row r="29" spans="1:52" ht="12" customHeight="1" thickBot="1" x14ac:dyDescent="0.3">
      <c r="A29" s="188"/>
      <c r="B29" s="217" t="s">
        <v>43</v>
      </c>
      <c r="C29" s="37" t="s">
        <v>36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</row>
    <row r="30" spans="1:52" ht="12" customHeight="1" x14ac:dyDescent="0.25">
      <c r="A30" s="188"/>
      <c r="B30" s="218"/>
      <c r="C30" s="4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4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214"/>
    </row>
    <row r="31" spans="1:52" ht="12" customHeight="1" x14ac:dyDescent="0.25">
      <c r="A31" s="188"/>
      <c r="B31" s="218"/>
      <c r="C31" s="4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355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215"/>
    </row>
    <row r="32" spans="1:52" ht="12" customHeight="1" thickBot="1" x14ac:dyDescent="0.3">
      <c r="A32" s="188"/>
      <c r="B32" s="218"/>
      <c r="C32" s="4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356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216"/>
    </row>
    <row r="33" spans="1:52" ht="12" customHeight="1" thickBot="1" x14ac:dyDescent="0.3">
      <c r="A33" s="188"/>
      <c r="B33" s="217" t="s">
        <v>44</v>
      </c>
      <c r="C33" s="37" t="s">
        <v>37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</row>
    <row r="34" spans="1:52" ht="12" customHeight="1" x14ac:dyDescent="0.25">
      <c r="A34" s="191"/>
      <c r="B34" s="213"/>
      <c r="C34" s="41"/>
      <c r="D34" s="44"/>
      <c r="E34" s="44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4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14"/>
    </row>
    <row r="35" spans="1:52" ht="12" customHeight="1" x14ac:dyDescent="0.25">
      <c r="A35" s="191"/>
      <c r="B35" s="213"/>
      <c r="C35" s="4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355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215"/>
    </row>
    <row r="36" spans="1:52" ht="12" customHeight="1" thickBot="1" x14ac:dyDescent="0.3">
      <c r="A36" s="191"/>
      <c r="B36" s="213"/>
      <c r="C36" s="4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356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216"/>
    </row>
    <row r="37" spans="1:52" ht="12" customHeight="1" thickBot="1" x14ac:dyDescent="0.3">
      <c r="A37" s="188"/>
      <c r="B37" s="217" t="s">
        <v>45</v>
      </c>
      <c r="C37" s="37" t="s">
        <v>38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1:52" ht="12" customHeight="1" x14ac:dyDescent="0.25">
      <c r="A38" s="188"/>
      <c r="B38" s="357"/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214"/>
    </row>
    <row r="39" spans="1:52" ht="12" customHeight="1" x14ac:dyDescent="0.25">
      <c r="A39" s="188"/>
      <c r="B39" s="357"/>
      <c r="C39" s="4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215"/>
    </row>
    <row r="40" spans="1:52" ht="12" customHeight="1" thickBot="1" x14ac:dyDescent="0.3">
      <c r="A40" s="188"/>
      <c r="B40" s="358"/>
      <c r="C40" s="4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216"/>
    </row>
    <row r="41" spans="1:52" ht="12" customHeight="1" x14ac:dyDescent="0.25"/>
    <row r="1048573" spans="3:3" x14ac:dyDescent="0.25">
      <c r="C1048573" t="s">
        <v>197</v>
      </c>
    </row>
  </sheetData>
  <sheetProtection algorithmName="SHA-512" hashValue="+te0k5pxvgG4yFLKXC6mqwvkpHkDwnR6/o7/2ZVvvRJ5yVaX+l48/BO4eNmE4q+6goJWtaO99P1NLWF89qeSnQ==" saltValue="qmrIn7polg5nw6qgUbWc8A==" spinCount="100000" sheet="1" objects="1" scenarios="1"/>
  <mergeCells count="8">
    <mergeCell ref="B5:C5"/>
    <mergeCell ref="B1:M1"/>
    <mergeCell ref="B3:C3"/>
    <mergeCell ref="B4:C4"/>
    <mergeCell ref="B7:C7"/>
    <mergeCell ref="D3:AA3"/>
    <mergeCell ref="D4:AA4"/>
    <mergeCell ref="D5:F5"/>
  </mergeCells>
  <phoneticPr fontId="3" type="noConversion"/>
  <pageMargins left="0.59055118110236227" right="0.59055118110236227" top="0.78740157480314965" bottom="0.59055118110236227" header="0.78740157480314965" footer="0.59055118110236227"/>
  <pageSetup paperSize="8" scale="9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M32"/>
  <sheetViews>
    <sheetView zoomScaleNormal="100" workbookViewId="0">
      <selection activeCell="D14" sqref="D14"/>
    </sheetView>
  </sheetViews>
  <sheetFormatPr baseColWidth="10" defaultColWidth="11.44140625" defaultRowHeight="13.2" x14ac:dyDescent="0.25"/>
  <cols>
    <col min="1" max="1" width="2.5546875" style="195" customWidth="1"/>
    <col min="2" max="2" width="37.109375" style="195" customWidth="1"/>
    <col min="3" max="3" width="20.109375" style="195" customWidth="1"/>
    <col min="4" max="4" width="18.109375" style="195" customWidth="1"/>
    <col min="5" max="5" width="17.5546875" style="195" customWidth="1"/>
    <col min="6" max="12" width="16.5546875" style="195" customWidth="1"/>
    <col min="13" max="13" width="66.109375" style="196" customWidth="1"/>
    <col min="14" max="16384" width="11.44140625" style="195"/>
  </cols>
  <sheetData>
    <row r="1" spans="2:13" s="187" customFormat="1" ht="27.9" customHeight="1" x14ac:dyDescent="0.25">
      <c r="B1" s="52" t="s">
        <v>252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76"/>
    </row>
    <row r="2" spans="2:13" s="187" customFormat="1" ht="10.5" customHeight="1" thickBot="1" x14ac:dyDescent="0.3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98"/>
    </row>
    <row r="3" spans="2:13" s="192" customFormat="1" ht="18" customHeight="1" x14ac:dyDescent="0.25">
      <c r="B3" s="219" t="str">
        <f>'1_Projektzeitplan'!B3</f>
        <v>FIRMENNAME (Förderwerber)</v>
      </c>
      <c r="C3" s="381" t="str">
        <f>IF('1_Projektzeitplan'!D3="","",'1_Projektzeitplan'!D3)</f>
        <v/>
      </c>
      <c r="D3" s="382"/>
      <c r="E3" s="382"/>
      <c r="F3" s="382"/>
      <c r="G3" s="382"/>
      <c r="H3" s="382"/>
      <c r="I3" s="382"/>
      <c r="J3" s="382"/>
      <c r="K3" s="382"/>
      <c r="L3" s="383"/>
    </row>
    <row r="4" spans="2:13" s="192" customFormat="1" ht="18" customHeight="1" thickBot="1" x14ac:dyDescent="0.3">
      <c r="B4" s="220" t="str">
        <f>'1_Projektzeitplan'!B4</f>
        <v>Projekttitel</v>
      </c>
      <c r="C4" s="378" t="str">
        <f>IF('1_Projektzeitplan'!D4="","",'1_Projektzeitplan'!D4)</f>
        <v/>
      </c>
      <c r="D4" s="379"/>
      <c r="E4" s="379"/>
      <c r="F4" s="379"/>
      <c r="G4" s="379"/>
      <c r="H4" s="379"/>
      <c r="I4" s="379"/>
      <c r="J4" s="379"/>
      <c r="K4" s="379"/>
      <c r="L4" s="380"/>
      <c r="M4" s="199"/>
    </row>
    <row r="5" spans="2:13" s="193" customFormat="1" ht="18" customHeight="1" x14ac:dyDescent="0.25">
      <c r="B5" s="221" t="s">
        <v>15</v>
      </c>
      <c r="C5" s="146"/>
      <c r="D5" s="146"/>
      <c r="E5" s="146"/>
      <c r="F5" s="146"/>
      <c r="G5" s="146"/>
      <c r="H5" s="146"/>
      <c r="I5" s="146"/>
      <c r="J5" s="146"/>
      <c r="K5" s="146"/>
      <c r="L5" s="222"/>
      <c r="M5" s="200"/>
    </row>
    <row r="6" spans="2:13" s="193" customFormat="1" ht="18" customHeight="1" x14ac:dyDescent="0.25">
      <c r="B6" s="223" t="s">
        <v>1</v>
      </c>
      <c r="C6" s="1"/>
      <c r="D6" s="1"/>
      <c r="E6" s="1"/>
      <c r="F6" s="1"/>
      <c r="G6" s="1"/>
      <c r="H6" s="1"/>
      <c r="I6" s="1"/>
      <c r="J6" s="1"/>
      <c r="K6" s="1"/>
      <c r="L6" s="224"/>
      <c r="M6" s="200"/>
    </row>
    <row r="7" spans="2:13" s="194" customFormat="1" ht="21" thickBot="1" x14ac:dyDescent="0.3">
      <c r="B7" s="225" t="s">
        <v>94</v>
      </c>
      <c r="C7" s="45" t="s">
        <v>99</v>
      </c>
      <c r="D7" s="45" t="s">
        <v>99</v>
      </c>
      <c r="E7" s="45" t="s">
        <v>99</v>
      </c>
      <c r="F7" s="45" t="s">
        <v>99</v>
      </c>
      <c r="G7" s="45" t="s">
        <v>99</v>
      </c>
      <c r="H7" s="45" t="s">
        <v>99</v>
      </c>
      <c r="I7" s="45" t="s">
        <v>99</v>
      </c>
      <c r="J7" s="45" t="s">
        <v>99</v>
      </c>
      <c r="K7" s="45" t="s">
        <v>99</v>
      </c>
      <c r="L7" s="226" t="s">
        <v>99</v>
      </c>
      <c r="M7" s="201" t="s">
        <v>46</v>
      </c>
    </row>
    <row r="8" spans="2:13" s="194" customFormat="1" ht="9.9" customHeight="1" thickBot="1" x14ac:dyDescent="0.3">
      <c r="B8" s="227"/>
      <c r="C8" s="133"/>
      <c r="D8" s="133"/>
      <c r="E8" s="133"/>
      <c r="F8" s="133"/>
      <c r="G8" s="133"/>
      <c r="H8" s="133"/>
      <c r="I8" s="133"/>
      <c r="J8" s="133"/>
      <c r="K8" s="133"/>
      <c r="L8" s="228"/>
      <c r="M8" s="202"/>
    </row>
    <row r="9" spans="2:13" s="194" customFormat="1" ht="18" customHeight="1" thickBot="1" x14ac:dyDescent="0.3">
      <c r="B9" s="229" t="s">
        <v>4</v>
      </c>
      <c r="C9" s="2"/>
      <c r="D9" s="2"/>
      <c r="E9" s="2"/>
      <c r="F9" s="2"/>
      <c r="G9" s="2"/>
      <c r="H9" s="2"/>
      <c r="I9" s="2"/>
      <c r="J9" s="2"/>
      <c r="K9" s="2"/>
      <c r="L9" s="230"/>
      <c r="M9" s="188"/>
    </row>
    <row r="10" spans="2:13" s="194" customFormat="1" ht="18" customHeight="1" x14ac:dyDescent="0.25">
      <c r="B10" s="231" t="s">
        <v>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232"/>
      <c r="M10" s="203" t="s">
        <v>25</v>
      </c>
    </row>
    <row r="11" spans="2:13" s="194" customFormat="1" ht="18" customHeight="1" x14ac:dyDescent="0.25">
      <c r="B11" s="231" t="s">
        <v>21</v>
      </c>
      <c r="C11" s="140"/>
      <c r="D11" s="140"/>
      <c r="E11" s="140"/>
      <c r="F11" s="140"/>
      <c r="G11" s="140"/>
      <c r="H11" s="140"/>
      <c r="I11" s="140"/>
      <c r="J11" s="140"/>
      <c r="K11" s="140"/>
      <c r="L11" s="233"/>
      <c r="M11" s="204" t="s">
        <v>26</v>
      </c>
    </row>
    <row r="12" spans="2:13" s="194" customFormat="1" ht="18" customHeight="1" x14ac:dyDescent="0.25">
      <c r="B12" s="231" t="s">
        <v>6</v>
      </c>
      <c r="C12" s="140"/>
      <c r="D12" s="140"/>
      <c r="E12" s="140"/>
      <c r="F12" s="140"/>
      <c r="G12" s="140"/>
      <c r="H12" s="140"/>
      <c r="I12" s="140"/>
      <c r="J12" s="140"/>
      <c r="K12" s="140"/>
      <c r="L12" s="233"/>
      <c r="M12" s="203" t="s">
        <v>27</v>
      </c>
    </row>
    <row r="13" spans="2:13" s="194" customFormat="1" ht="18" customHeight="1" x14ac:dyDescent="0.25">
      <c r="B13" s="231" t="s">
        <v>19</v>
      </c>
      <c r="C13" s="140"/>
      <c r="D13" s="140"/>
      <c r="E13" s="140"/>
      <c r="F13" s="140"/>
      <c r="G13" s="140"/>
      <c r="H13" s="140"/>
      <c r="I13" s="140"/>
      <c r="J13" s="140"/>
      <c r="K13" s="140"/>
      <c r="L13" s="233"/>
      <c r="M13" s="203" t="s">
        <v>24</v>
      </c>
    </row>
    <row r="14" spans="2:13" s="194" customFormat="1" ht="18" customHeight="1" x14ac:dyDescent="0.25">
      <c r="B14" s="231" t="s">
        <v>18</v>
      </c>
      <c r="C14" s="140"/>
      <c r="D14" s="140"/>
      <c r="E14" s="140"/>
      <c r="F14" s="140"/>
      <c r="G14" s="140"/>
      <c r="H14" s="140"/>
      <c r="I14" s="140"/>
      <c r="J14" s="140"/>
      <c r="K14" s="140"/>
      <c r="L14" s="233"/>
      <c r="M14" s="203" t="s">
        <v>17</v>
      </c>
    </row>
    <row r="15" spans="2:13" s="194" customFormat="1" ht="18" customHeight="1" thickBot="1" x14ac:dyDescent="0.3">
      <c r="B15" s="231" t="s">
        <v>20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234"/>
      <c r="M15" s="203" t="s">
        <v>17</v>
      </c>
    </row>
    <row r="16" spans="2:13" s="194" customFormat="1" ht="18" customHeight="1" thickBot="1" x14ac:dyDescent="0.3">
      <c r="B16" s="231" t="s">
        <v>7</v>
      </c>
      <c r="C16" s="3">
        <v>12</v>
      </c>
      <c r="D16" s="3">
        <v>12</v>
      </c>
      <c r="E16" s="3">
        <v>12</v>
      </c>
      <c r="F16" s="3">
        <v>12</v>
      </c>
      <c r="G16" s="3">
        <v>12</v>
      </c>
      <c r="H16" s="3">
        <v>12</v>
      </c>
      <c r="I16" s="3">
        <v>12</v>
      </c>
      <c r="J16" s="3">
        <v>12</v>
      </c>
      <c r="K16" s="3">
        <v>12</v>
      </c>
      <c r="L16" s="235">
        <v>12</v>
      </c>
      <c r="M16" s="203" t="s">
        <v>8</v>
      </c>
    </row>
    <row r="17" spans="2:13" s="194" customFormat="1" ht="18" customHeight="1" thickBot="1" x14ac:dyDescent="0.3">
      <c r="B17" s="231" t="s">
        <v>9</v>
      </c>
      <c r="C17" s="134">
        <f t="shared" ref="C17:L17" si="0">(C9*C16+C9*2/12*C16)+(C10*C16+C10*2/12*C16)+(C11*C16+C11*2/12*C16)+C12*C16+C13*C16+C14+C15</f>
        <v>0</v>
      </c>
      <c r="D17" s="134">
        <f t="shared" si="0"/>
        <v>0</v>
      </c>
      <c r="E17" s="134">
        <f t="shared" si="0"/>
        <v>0</v>
      </c>
      <c r="F17" s="134">
        <f t="shared" si="0"/>
        <v>0</v>
      </c>
      <c r="G17" s="134">
        <f t="shared" si="0"/>
        <v>0</v>
      </c>
      <c r="H17" s="134">
        <f t="shared" si="0"/>
        <v>0</v>
      </c>
      <c r="I17" s="134">
        <f t="shared" si="0"/>
        <v>0</v>
      </c>
      <c r="J17" s="134">
        <f t="shared" si="0"/>
        <v>0</v>
      </c>
      <c r="K17" s="134">
        <f t="shared" si="0"/>
        <v>0</v>
      </c>
      <c r="L17" s="236">
        <f t="shared" si="0"/>
        <v>0</v>
      </c>
      <c r="M17" s="203"/>
    </row>
    <row r="18" spans="2:13" s="194" customFormat="1" ht="18" customHeight="1" thickBot="1" x14ac:dyDescent="0.3">
      <c r="B18" s="231" t="s">
        <v>10</v>
      </c>
      <c r="C18" s="4">
        <v>0.31290000000000001</v>
      </c>
      <c r="D18" s="4">
        <v>0.31290000000000001</v>
      </c>
      <c r="E18" s="4">
        <v>0.31290000000000001</v>
      </c>
      <c r="F18" s="4">
        <v>0.31290000000000001</v>
      </c>
      <c r="G18" s="4">
        <v>0.31290000000000001</v>
      </c>
      <c r="H18" s="4">
        <v>0.31290000000000001</v>
      </c>
      <c r="I18" s="4">
        <v>0.31290000000000001</v>
      </c>
      <c r="J18" s="4">
        <v>0.31290000000000001</v>
      </c>
      <c r="K18" s="4">
        <v>0.31290000000000001</v>
      </c>
      <c r="L18" s="4">
        <v>0.31290000000000001</v>
      </c>
      <c r="M18" s="203" t="s">
        <v>28</v>
      </c>
    </row>
    <row r="19" spans="2:13" s="194" customFormat="1" ht="18" customHeight="1" thickBot="1" x14ac:dyDescent="0.3">
      <c r="B19" s="237" t="s">
        <v>29</v>
      </c>
      <c r="C19" s="135">
        <f t="shared" ref="C19:L19" si="1">IF(C18&gt;0.3129,0.3129*C17,C18*C17)</f>
        <v>0</v>
      </c>
      <c r="D19" s="135">
        <f t="shared" si="1"/>
        <v>0</v>
      </c>
      <c r="E19" s="135">
        <f t="shared" si="1"/>
        <v>0</v>
      </c>
      <c r="F19" s="135">
        <f t="shared" si="1"/>
        <v>0</v>
      </c>
      <c r="G19" s="135">
        <f t="shared" si="1"/>
        <v>0</v>
      </c>
      <c r="H19" s="135">
        <f t="shared" si="1"/>
        <v>0</v>
      </c>
      <c r="I19" s="135">
        <f t="shared" si="1"/>
        <v>0</v>
      </c>
      <c r="J19" s="135">
        <f t="shared" si="1"/>
        <v>0</v>
      </c>
      <c r="K19" s="135">
        <f t="shared" si="1"/>
        <v>0</v>
      </c>
      <c r="L19" s="238">
        <f t="shared" si="1"/>
        <v>0</v>
      </c>
      <c r="M19" s="203" t="s">
        <v>30</v>
      </c>
    </row>
    <row r="20" spans="2:13" s="194" customFormat="1" ht="9.9" customHeight="1" thickBot="1" x14ac:dyDescent="0.3">
      <c r="B20" s="227"/>
      <c r="C20" s="133"/>
      <c r="D20" s="133"/>
      <c r="E20" s="133"/>
      <c r="F20" s="133"/>
      <c r="G20" s="133"/>
      <c r="H20" s="133"/>
      <c r="I20" s="133"/>
      <c r="J20" s="133"/>
      <c r="K20" s="133"/>
      <c r="L20" s="228"/>
      <c r="M20" s="203"/>
    </row>
    <row r="21" spans="2:13" s="194" customFormat="1" ht="18" customHeight="1" thickBot="1" x14ac:dyDescent="0.3">
      <c r="B21" s="239" t="s">
        <v>16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240"/>
      <c r="M21" s="203" t="s">
        <v>22</v>
      </c>
    </row>
    <row r="22" spans="2:13" s="194" customFormat="1" ht="9.9" customHeight="1" thickBot="1" x14ac:dyDescent="0.3">
      <c r="B22" s="227"/>
      <c r="C22" s="133"/>
      <c r="D22" s="133"/>
      <c r="E22" s="133"/>
      <c r="F22" s="133"/>
      <c r="G22" s="133"/>
      <c r="H22" s="133"/>
      <c r="I22" s="133"/>
      <c r="J22" s="133"/>
      <c r="K22" s="133"/>
      <c r="L22" s="228"/>
      <c r="M22" s="203"/>
    </row>
    <row r="23" spans="2:13" s="194" customFormat="1" ht="18" customHeight="1" thickBot="1" x14ac:dyDescent="0.3">
      <c r="B23" s="239" t="s">
        <v>11</v>
      </c>
      <c r="C23" s="137">
        <f t="shared" ref="C23:L23" si="2">C17+C19+C21</f>
        <v>0</v>
      </c>
      <c r="D23" s="137">
        <f t="shared" si="2"/>
        <v>0</v>
      </c>
      <c r="E23" s="137">
        <f t="shared" si="2"/>
        <v>0</v>
      </c>
      <c r="F23" s="137">
        <f t="shared" si="2"/>
        <v>0</v>
      </c>
      <c r="G23" s="137">
        <f t="shared" si="2"/>
        <v>0</v>
      </c>
      <c r="H23" s="137">
        <f t="shared" si="2"/>
        <v>0</v>
      </c>
      <c r="I23" s="137">
        <f t="shared" si="2"/>
        <v>0</v>
      </c>
      <c r="J23" s="137">
        <f t="shared" si="2"/>
        <v>0</v>
      </c>
      <c r="K23" s="137">
        <f t="shared" si="2"/>
        <v>0</v>
      </c>
      <c r="L23" s="241">
        <f t="shared" si="2"/>
        <v>0</v>
      </c>
      <c r="M23" s="203"/>
    </row>
    <row r="24" spans="2:13" s="194" customFormat="1" ht="9.9" customHeight="1" thickBot="1" x14ac:dyDescent="0.3">
      <c r="B24" s="227"/>
      <c r="C24" s="133"/>
      <c r="D24" s="133"/>
      <c r="E24" s="133"/>
      <c r="F24" s="133"/>
      <c r="G24" s="133"/>
      <c r="H24" s="133"/>
      <c r="I24" s="133"/>
      <c r="J24" s="133"/>
      <c r="K24" s="133"/>
      <c r="L24" s="228"/>
      <c r="M24" s="203"/>
    </row>
    <row r="25" spans="2:13" s="194" customFormat="1" ht="18" customHeight="1" thickBot="1" x14ac:dyDescent="0.3">
      <c r="B25" s="229" t="s">
        <v>12</v>
      </c>
      <c r="C25" s="20">
        <v>1720</v>
      </c>
      <c r="D25" s="5">
        <v>1720</v>
      </c>
      <c r="E25" s="5">
        <v>1720</v>
      </c>
      <c r="F25" s="5">
        <v>1720</v>
      </c>
      <c r="G25" s="5">
        <v>1720</v>
      </c>
      <c r="H25" s="5">
        <v>1720</v>
      </c>
      <c r="I25" s="5">
        <v>1720</v>
      </c>
      <c r="J25" s="5">
        <v>1720</v>
      </c>
      <c r="K25" s="5">
        <v>1720</v>
      </c>
      <c r="L25" s="5">
        <v>1720</v>
      </c>
      <c r="M25" s="203" t="s">
        <v>23</v>
      </c>
    </row>
    <row r="26" spans="2:13" s="194" customFormat="1" ht="18" customHeight="1" thickBot="1" x14ac:dyDescent="0.3">
      <c r="B26" s="237" t="s">
        <v>13</v>
      </c>
      <c r="C26" s="135">
        <f t="shared" ref="C26:L26" si="3">C23/C25</f>
        <v>0</v>
      </c>
      <c r="D26" s="135">
        <f t="shared" si="3"/>
        <v>0</v>
      </c>
      <c r="E26" s="135">
        <f t="shared" si="3"/>
        <v>0</v>
      </c>
      <c r="F26" s="135">
        <f t="shared" si="3"/>
        <v>0</v>
      </c>
      <c r="G26" s="135">
        <f t="shared" si="3"/>
        <v>0</v>
      </c>
      <c r="H26" s="135">
        <f t="shared" si="3"/>
        <v>0</v>
      </c>
      <c r="I26" s="135">
        <f t="shared" si="3"/>
        <v>0</v>
      </c>
      <c r="J26" s="135">
        <f t="shared" si="3"/>
        <v>0</v>
      </c>
      <c r="K26" s="135">
        <f t="shared" si="3"/>
        <v>0</v>
      </c>
      <c r="L26" s="238">
        <f t="shared" si="3"/>
        <v>0</v>
      </c>
      <c r="M26" s="203"/>
    </row>
    <row r="27" spans="2:13" s="194" customFormat="1" ht="9.9" customHeight="1" thickBot="1" x14ac:dyDescent="0.3">
      <c r="B27" s="227"/>
      <c r="C27" s="133"/>
      <c r="D27" s="133"/>
      <c r="E27" s="133"/>
      <c r="F27" s="133"/>
      <c r="G27" s="133"/>
      <c r="H27" s="133"/>
      <c r="I27" s="133"/>
      <c r="J27" s="133"/>
      <c r="K27" s="133"/>
      <c r="L27" s="228"/>
      <c r="M27" s="203"/>
    </row>
    <row r="28" spans="2:13" s="194" customFormat="1" ht="18" customHeight="1" x14ac:dyDescent="0.25">
      <c r="B28" s="247" t="s">
        <v>115</v>
      </c>
      <c r="C28" s="340">
        <f>C26*1.1</f>
        <v>0</v>
      </c>
      <c r="D28" s="340">
        <f t="shared" ref="D28:L28" si="4">D26*1.1</f>
        <v>0</v>
      </c>
      <c r="E28" s="340">
        <f t="shared" si="4"/>
        <v>0</v>
      </c>
      <c r="F28" s="340">
        <f t="shared" si="4"/>
        <v>0</v>
      </c>
      <c r="G28" s="340">
        <f t="shared" si="4"/>
        <v>0</v>
      </c>
      <c r="H28" s="340">
        <f t="shared" si="4"/>
        <v>0</v>
      </c>
      <c r="I28" s="340">
        <f t="shared" si="4"/>
        <v>0</v>
      </c>
      <c r="J28" s="340">
        <f t="shared" si="4"/>
        <v>0</v>
      </c>
      <c r="K28" s="340">
        <f t="shared" si="4"/>
        <v>0</v>
      </c>
      <c r="L28" s="341">
        <f t="shared" si="4"/>
        <v>0</v>
      </c>
      <c r="M28" s="203"/>
    </row>
    <row r="29" spans="2:13" s="194" customFormat="1" ht="18" customHeight="1" x14ac:dyDescent="0.25">
      <c r="B29" s="248" t="s">
        <v>100</v>
      </c>
      <c r="C29" s="342">
        <f>ROUND(C28,2)</f>
        <v>0</v>
      </c>
      <c r="D29" s="342">
        <f t="shared" ref="D29:L29" si="5">ROUND(D28,2)</f>
        <v>0</v>
      </c>
      <c r="E29" s="342">
        <f t="shared" si="5"/>
        <v>0</v>
      </c>
      <c r="F29" s="342">
        <f t="shared" si="5"/>
        <v>0</v>
      </c>
      <c r="G29" s="342">
        <f t="shared" si="5"/>
        <v>0</v>
      </c>
      <c r="H29" s="342">
        <f t="shared" si="5"/>
        <v>0</v>
      </c>
      <c r="I29" s="342">
        <f t="shared" si="5"/>
        <v>0</v>
      </c>
      <c r="J29" s="342">
        <f t="shared" si="5"/>
        <v>0</v>
      </c>
      <c r="K29" s="342">
        <f t="shared" si="5"/>
        <v>0</v>
      </c>
      <c r="L29" s="343">
        <f t="shared" si="5"/>
        <v>0</v>
      </c>
      <c r="M29" s="203"/>
    </row>
    <row r="30" spans="2:13" s="194" customFormat="1" ht="18" customHeight="1" x14ac:dyDescent="0.25">
      <c r="B30" s="248" t="s">
        <v>101</v>
      </c>
      <c r="C30" s="138">
        <f>IF(C7="JA",44,IF(C7="NEIN",87,0))</f>
        <v>87</v>
      </c>
      <c r="D30" s="138">
        <f t="shared" ref="D30:L30" si="6">IF(D7="JA",44,IF(D7="NEIN",87,0))</f>
        <v>87</v>
      </c>
      <c r="E30" s="138">
        <f t="shared" si="6"/>
        <v>87</v>
      </c>
      <c r="F30" s="138">
        <f t="shared" si="6"/>
        <v>87</v>
      </c>
      <c r="G30" s="138">
        <f t="shared" si="6"/>
        <v>87</v>
      </c>
      <c r="H30" s="138">
        <f t="shared" si="6"/>
        <v>87</v>
      </c>
      <c r="I30" s="138">
        <f t="shared" si="6"/>
        <v>87</v>
      </c>
      <c r="J30" s="138">
        <f t="shared" si="6"/>
        <v>87</v>
      </c>
      <c r="K30" s="138">
        <f t="shared" si="6"/>
        <v>87</v>
      </c>
      <c r="L30" s="138">
        <f t="shared" si="6"/>
        <v>87</v>
      </c>
      <c r="M30" s="203"/>
    </row>
    <row r="31" spans="2:13" s="194" customFormat="1" ht="18" customHeight="1" thickBot="1" x14ac:dyDescent="0.3">
      <c r="B31" s="249"/>
      <c r="C31" s="138">
        <f>IF(C29&gt;C30,C30,C29)</f>
        <v>0</v>
      </c>
      <c r="D31" s="138">
        <f t="shared" ref="D31:L31" si="7">IF(D29&gt;D30,D30,D29)</f>
        <v>0</v>
      </c>
      <c r="E31" s="138">
        <f t="shared" si="7"/>
        <v>0</v>
      </c>
      <c r="F31" s="138">
        <f t="shared" si="7"/>
        <v>0</v>
      </c>
      <c r="G31" s="138">
        <f t="shared" si="7"/>
        <v>0</v>
      </c>
      <c r="H31" s="138">
        <f t="shared" si="7"/>
        <v>0</v>
      </c>
      <c r="I31" s="138">
        <f t="shared" si="7"/>
        <v>0</v>
      </c>
      <c r="J31" s="138">
        <f t="shared" si="7"/>
        <v>0</v>
      </c>
      <c r="K31" s="138">
        <f t="shared" si="7"/>
        <v>0</v>
      </c>
      <c r="L31" s="242">
        <f t="shared" si="7"/>
        <v>0</v>
      </c>
      <c r="M31" s="203"/>
    </row>
    <row r="32" spans="2:13" s="194" customFormat="1" ht="18" customHeight="1" thickBot="1" x14ac:dyDescent="0.3">
      <c r="B32" s="246" t="s">
        <v>14</v>
      </c>
      <c r="C32" s="243">
        <f>C31</f>
        <v>0</v>
      </c>
      <c r="D32" s="244">
        <f t="shared" ref="D32:L32" si="8">D31</f>
        <v>0</v>
      </c>
      <c r="E32" s="244">
        <f t="shared" si="8"/>
        <v>0</v>
      </c>
      <c r="F32" s="244">
        <f t="shared" si="8"/>
        <v>0</v>
      </c>
      <c r="G32" s="244">
        <f t="shared" si="8"/>
        <v>0</v>
      </c>
      <c r="H32" s="244">
        <f t="shared" si="8"/>
        <v>0</v>
      </c>
      <c r="I32" s="244">
        <f t="shared" si="8"/>
        <v>0</v>
      </c>
      <c r="J32" s="244">
        <f t="shared" si="8"/>
        <v>0</v>
      </c>
      <c r="K32" s="244">
        <f t="shared" si="8"/>
        <v>0</v>
      </c>
      <c r="L32" s="245">
        <f t="shared" si="8"/>
        <v>0</v>
      </c>
      <c r="M32" s="203"/>
    </row>
  </sheetData>
  <sheetProtection algorithmName="SHA-512" hashValue="BMe/xXHzyb8IW/F9E4W4/D4FKus0r/SansWGrrQxUZY9GFKCyGEglBkBj21rtW43Ictze/4ojtWFDyUVTdXdrg==" saltValue="ApvgIrSKlghDIOyUOMLh6g==" spinCount="100000" sheet="1" objects="1" scenarios="1"/>
  <mergeCells count="2">
    <mergeCell ref="C4:L4"/>
    <mergeCell ref="C3:L3"/>
  </mergeCells>
  <phoneticPr fontId="3" type="noConversion"/>
  <dataValidations count="1">
    <dataValidation type="list" allowBlank="1" showInputMessage="1" showErrorMessage="1" sqref="C7:L7" xr:uid="{00000000-0002-0000-0100-000000000000}">
      <formula1>"JA,NEIN,"</formula1>
    </dataValidation>
  </dataValidations>
  <pageMargins left="0.25" right="0.25" top="0.75" bottom="0.75" header="0.3" footer="0.3"/>
  <pageSetup paperSize="9" scale="52" orientation="landscape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50" r:id="rId4">
          <objectPr defaultSize="0" autoPict="0" r:id="rId5">
            <anchor moveWithCells="1" sizeWithCells="1">
              <from>
                <xdr:col>12</xdr:col>
                <xdr:colOff>1943100</xdr:colOff>
                <xdr:row>0</xdr:row>
                <xdr:rowOff>0</xdr:rowOff>
              </from>
              <to>
                <xdr:col>12</xdr:col>
                <xdr:colOff>3162300</xdr:colOff>
                <xdr:row>0</xdr:row>
                <xdr:rowOff>0</xdr:rowOff>
              </to>
            </anchor>
          </objectPr>
        </oleObject>
      </mc:Choice>
      <mc:Fallback>
        <oleObject progId="Word.Picture.8" shapeId="2050" r:id="rId4"/>
      </mc:Fallback>
    </mc:AlternateContent>
    <mc:AlternateContent xmlns:mc="http://schemas.openxmlformats.org/markup-compatibility/2006">
      <mc:Choice Requires="x14">
        <oleObject progId="Word.Picture.8" shapeId="2054" r:id="rId6">
          <objectPr defaultSize="0" autoPict="0" r:id="rId5">
            <anchor moveWithCells="1" sizeWithCells="1">
              <from>
                <xdr:col>12</xdr:col>
                <xdr:colOff>1943100</xdr:colOff>
                <xdr:row>0</xdr:row>
                <xdr:rowOff>0</xdr:rowOff>
              </from>
              <to>
                <xdr:col>12</xdr:col>
                <xdr:colOff>3162300</xdr:colOff>
                <xdr:row>0</xdr:row>
                <xdr:rowOff>0</xdr:rowOff>
              </to>
            </anchor>
          </objectPr>
        </oleObject>
      </mc:Choice>
      <mc:Fallback>
        <oleObject progId="Word.Picture.8" shapeId="205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B1:Q23"/>
  <sheetViews>
    <sheetView zoomScaleNormal="100" workbookViewId="0">
      <selection activeCell="K14" sqref="K14"/>
    </sheetView>
  </sheetViews>
  <sheetFormatPr baseColWidth="10" defaultColWidth="11.44140625" defaultRowHeight="13.2" x14ac:dyDescent="0.25"/>
  <cols>
    <col min="1" max="1" width="2.44140625" style="177" customWidth="1"/>
    <col min="2" max="2" width="7.44140625" style="177" customWidth="1"/>
    <col min="3" max="3" width="15" style="177" bestFit="1" customWidth="1"/>
    <col min="4" max="4" width="19" style="177" customWidth="1"/>
    <col min="5" max="12" width="7.109375" style="177" customWidth="1"/>
    <col min="13" max="13" width="11.88671875" style="177" customWidth="1"/>
    <col min="14" max="14" width="14.44140625" style="177" customWidth="1"/>
    <col min="15" max="15" width="13.44140625" style="177" bestFit="1" customWidth="1"/>
    <col min="16" max="16" width="4.44140625" style="177" customWidth="1"/>
    <col min="17" max="17" width="12.44140625" style="177" hidden="1" customWidth="1"/>
    <col min="18" max="16384" width="11.44140625" style="177"/>
  </cols>
  <sheetData>
    <row r="1" spans="2:17" ht="27.75" customHeight="1" x14ac:dyDescent="0.25">
      <c r="B1" s="365" t="s">
        <v>253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2:17" ht="10.5" customHeight="1" thickBot="1" x14ac:dyDescent="0.3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7" ht="13.8" x14ac:dyDescent="0.25">
      <c r="B3" s="250" t="str">
        <f>'2_Stundensatzkalkulation Antrag'!B3</f>
        <v>FIRMENNAME (Förderwerber)</v>
      </c>
      <c r="C3" s="142"/>
      <c r="D3" s="143"/>
      <c r="E3" s="384" t="str">
        <f>IF('1_Projektzeitplan'!D3="","",'1_Projektzeitplan'!D3)</f>
        <v/>
      </c>
      <c r="F3" s="385"/>
      <c r="G3" s="385"/>
      <c r="H3" s="385"/>
      <c r="I3" s="385"/>
      <c r="J3" s="385"/>
      <c r="K3" s="385"/>
      <c r="L3" s="385"/>
      <c r="M3" s="385"/>
      <c r="N3" s="385"/>
      <c r="O3" s="386"/>
    </row>
    <row r="4" spans="2:17" ht="14.4" thickBot="1" x14ac:dyDescent="0.3">
      <c r="B4" s="387" t="str">
        <f>'2_Stundensatzkalkulation Antrag'!B4</f>
        <v>Projekttitel</v>
      </c>
      <c r="C4" s="388"/>
      <c r="D4" s="397"/>
      <c r="E4" s="387" t="str">
        <f>IF('1_Projektzeitplan'!D4="","",'1_Projektzeitplan'!D4)</f>
        <v/>
      </c>
      <c r="F4" s="388"/>
      <c r="G4" s="388"/>
      <c r="H4" s="388"/>
      <c r="I4" s="388"/>
      <c r="J4" s="388"/>
      <c r="K4" s="388"/>
      <c r="L4" s="388"/>
      <c r="M4" s="388"/>
      <c r="N4" s="388"/>
      <c r="O4" s="389"/>
    </row>
    <row r="5" spans="2:17" ht="13.8" thickBot="1" x14ac:dyDescent="0.3">
      <c r="B5" s="392" t="s">
        <v>3</v>
      </c>
      <c r="C5" s="393"/>
      <c r="D5" s="398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251"/>
    </row>
    <row r="6" spans="2:17" ht="37.950000000000003" customHeight="1" thickBot="1" x14ac:dyDescent="0.3">
      <c r="B6" s="329" t="s">
        <v>65</v>
      </c>
      <c r="C6" s="330" t="s">
        <v>51</v>
      </c>
      <c r="D6" s="330" t="s">
        <v>52</v>
      </c>
      <c r="E6" s="330" t="str">
        <f>'1_Projektzeitplan'!B9</f>
        <v>AP PM</v>
      </c>
      <c r="F6" s="330" t="str">
        <f>'1_Projektzeitplan'!B13</f>
        <v>AP 1</v>
      </c>
      <c r="G6" s="330" t="str">
        <f>'1_Projektzeitplan'!B17</f>
        <v>AP 2</v>
      </c>
      <c r="H6" s="330" t="str">
        <f>'1_Projektzeitplan'!B21</f>
        <v>AP 3</v>
      </c>
      <c r="I6" s="330" t="str">
        <f>'1_Projektzeitplan'!B25</f>
        <v>AP 4</v>
      </c>
      <c r="J6" s="330" t="str">
        <f>'1_Projektzeitplan'!B29</f>
        <v>AP 5</v>
      </c>
      <c r="K6" s="330" t="str">
        <f>'1_Projektzeitplan'!B33</f>
        <v>AP 6</v>
      </c>
      <c r="L6" s="330" t="str">
        <f>'1_Projektzeitplan'!B37</f>
        <v>AP 7</v>
      </c>
      <c r="M6" s="331" t="s">
        <v>53</v>
      </c>
      <c r="N6" s="331" t="s">
        <v>14</v>
      </c>
      <c r="O6" s="332" t="s">
        <v>98</v>
      </c>
      <c r="Q6" s="177" t="s">
        <v>54</v>
      </c>
    </row>
    <row r="7" spans="2:17" x14ac:dyDescent="0.25">
      <c r="B7" s="322" t="s">
        <v>55</v>
      </c>
      <c r="C7" s="323" t="str">
        <f>IF('2_Stundensatzkalkulation Antrag'!C5="","",'2_Stundensatzkalkulation Antrag'!C5)</f>
        <v/>
      </c>
      <c r="D7" s="324" t="str">
        <f>IF('2_Stundensatzkalkulation Antrag'!C6="","",'2_Stundensatzkalkulation Antrag'!C6)</f>
        <v/>
      </c>
      <c r="E7" s="325"/>
      <c r="F7" s="325"/>
      <c r="G7" s="325"/>
      <c r="H7" s="325"/>
      <c r="I7" s="325"/>
      <c r="J7" s="325"/>
      <c r="K7" s="325"/>
      <c r="L7" s="325"/>
      <c r="M7" s="326">
        <f>SUM(E7:L7)</f>
        <v>0</v>
      </c>
      <c r="N7" s="327">
        <f>'2_Stundensatzkalkulation Antrag'!C32</f>
        <v>0</v>
      </c>
      <c r="O7" s="328">
        <f>M7*N7</f>
        <v>0</v>
      </c>
      <c r="Q7" s="177">
        <f>E7*N7</f>
        <v>0</v>
      </c>
    </row>
    <row r="8" spans="2:17" x14ac:dyDescent="0.25">
      <c r="B8" s="252" t="s">
        <v>56</v>
      </c>
      <c r="C8" s="145" t="str">
        <f>IF('2_Stundensatzkalkulation Antrag'!D5="","",'2_Stundensatzkalkulation Antrag'!D5)</f>
        <v/>
      </c>
      <c r="D8" s="320" t="str">
        <f>IF('2_Stundensatzkalkulation Antrag'!D6="","",'2_Stundensatzkalkulation Antrag'!D6)</f>
        <v/>
      </c>
      <c r="E8" s="6"/>
      <c r="F8" s="6"/>
      <c r="G8" s="6"/>
      <c r="H8" s="6"/>
      <c r="I8" s="6"/>
      <c r="J8" s="6"/>
      <c r="K8" s="6"/>
      <c r="L8" s="6"/>
      <c r="M8" s="321">
        <f t="shared" ref="M8:M16" si="0">SUM(E8:L8)</f>
        <v>0</v>
      </c>
      <c r="N8" s="118">
        <f>'2_Stundensatzkalkulation Antrag'!D32</f>
        <v>0</v>
      </c>
      <c r="O8" s="253">
        <f t="shared" ref="O8:O16" si="1">M8*N8</f>
        <v>0</v>
      </c>
      <c r="Q8" s="177">
        <f t="shared" ref="Q8:Q16" si="2">E8*N8</f>
        <v>0</v>
      </c>
    </row>
    <row r="9" spans="2:17" x14ac:dyDescent="0.25">
      <c r="B9" s="252" t="s">
        <v>57</v>
      </c>
      <c r="C9" s="145" t="str">
        <f>IF('2_Stundensatzkalkulation Antrag'!E5="","",'2_Stundensatzkalkulation Antrag'!E5)</f>
        <v/>
      </c>
      <c r="D9" s="320" t="str">
        <f>IF('2_Stundensatzkalkulation Antrag'!E6="","",'2_Stundensatzkalkulation Antrag'!E6)</f>
        <v/>
      </c>
      <c r="E9" s="6"/>
      <c r="F9" s="6"/>
      <c r="G9" s="6"/>
      <c r="H9" s="6"/>
      <c r="I9" s="6"/>
      <c r="J9" s="6"/>
      <c r="K9" s="6"/>
      <c r="L9" s="6"/>
      <c r="M9" s="321">
        <f t="shared" si="0"/>
        <v>0</v>
      </c>
      <c r="N9" s="118">
        <f>'2_Stundensatzkalkulation Antrag'!E32</f>
        <v>0</v>
      </c>
      <c r="O9" s="253">
        <f t="shared" si="1"/>
        <v>0</v>
      </c>
      <c r="Q9" s="177">
        <f t="shared" si="2"/>
        <v>0</v>
      </c>
    </row>
    <row r="10" spans="2:17" x14ac:dyDescent="0.25">
      <c r="B10" s="252" t="s">
        <v>58</v>
      </c>
      <c r="C10" s="145" t="str">
        <f>IF('2_Stundensatzkalkulation Antrag'!F5="","",'2_Stundensatzkalkulation Antrag'!F5)</f>
        <v/>
      </c>
      <c r="D10" s="320" t="str">
        <f>IF('2_Stundensatzkalkulation Antrag'!F6="","",'2_Stundensatzkalkulation Antrag'!F6)</f>
        <v/>
      </c>
      <c r="E10" s="6"/>
      <c r="F10" s="6"/>
      <c r="G10" s="6"/>
      <c r="H10" s="6"/>
      <c r="I10" s="6"/>
      <c r="J10" s="6"/>
      <c r="K10" s="6"/>
      <c r="L10" s="6"/>
      <c r="M10" s="321">
        <f t="shared" si="0"/>
        <v>0</v>
      </c>
      <c r="N10" s="118">
        <f>'2_Stundensatzkalkulation Antrag'!F32</f>
        <v>0</v>
      </c>
      <c r="O10" s="253">
        <f t="shared" si="1"/>
        <v>0</v>
      </c>
      <c r="Q10" s="177">
        <f t="shared" si="2"/>
        <v>0</v>
      </c>
    </row>
    <row r="11" spans="2:17" x14ac:dyDescent="0.25">
      <c r="B11" s="252" t="s">
        <v>59</v>
      </c>
      <c r="C11" s="145" t="str">
        <f>IF('2_Stundensatzkalkulation Antrag'!G5="","",'2_Stundensatzkalkulation Antrag'!G5)</f>
        <v/>
      </c>
      <c r="D11" s="320" t="str">
        <f>IF('2_Stundensatzkalkulation Antrag'!G6="","",'2_Stundensatzkalkulation Antrag'!G6)</f>
        <v/>
      </c>
      <c r="E11" s="6"/>
      <c r="F11" s="6"/>
      <c r="G11" s="6"/>
      <c r="H11" s="6"/>
      <c r="I11" s="6"/>
      <c r="J11" s="6"/>
      <c r="K11" s="6"/>
      <c r="L11" s="6"/>
      <c r="M11" s="321">
        <f t="shared" si="0"/>
        <v>0</v>
      </c>
      <c r="N11" s="118">
        <f>'2_Stundensatzkalkulation Antrag'!G32</f>
        <v>0</v>
      </c>
      <c r="O11" s="253">
        <f t="shared" si="1"/>
        <v>0</v>
      </c>
      <c r="Q11" s="177">
        <f t="shared" si="2"/>
        <v>0</v>
      </c>
    </row>
    <row r="12" spans="2:17" x14ac:dyDescent="0.25">
      <c r="B12" s="252" t="s">
        <v>60</v>
      </c>
      <c r="C12" s="145" t="str">
        <f>IF('2_Stundensatzkalkulation Antrag'!H5="","",'2_Stundensatzkalkulation Antrag'!H5)</f>
        <v/>
      </c>
      <c r="D12" s="320" t="str">
        <f>IF('2_Stundensatzkalkulation Antrag'!H6="","",'2_Stundensatzkalkulation Antrag'!H6)</f>
        <v/>
      </c>
      <c r="E12" s="6"/>
      <c r="F12" s="6"/>
      <c r="G12" s="6"/>
      <c r="H12" s="6"/>
      <c r="I12" s="6"/>
      <c r="J12" s="6"/>
      <c r="K12" s="6"/>
      <c r="L12" s="6"/>
      <c r="M12" s="321">
        <f t="shared" si="0"/>
        <v>0</v>
      </c>
      <c r="N12" s="118">
        <f>'2_Stundensatzkalkulation Antrag'!H32</f>
        <v>0</v>
      </c>
      <c r="O12" s="253">
        <f t="shared" si="1"/>
        <v>0</v>
      </c>
      <c r="Q12" s="177">
        <f t="shared" si="2"/>
        <v>0</v>
      </c>
    </row>
    <row r="13" spans="2:17" x14ac:dyDescent="0.25">
      <c r="B13" s="252" t="s">
        <v>61</v>
      </c>
      <c r="C13" s="145" t="str">
        <f>IF('2_Stundensatzkalkulation Antrag'!I5="","",'2_Stundensatzkalkulation Antrag'!I5)</f>
        <v/>
      </c>
      <c r="D13" s="320" t="str">
        <f>IF('2_Stundensatzkalkulation Antrag'!I6="","",'2_Stundensatzkalkulation Antrag'!I6)</f>
        <v/>
      </c>
      <c r="E13" s="6"/>
      <c r="F13" s="6"/>
      <c r="G13" s="6"/>
      <c r="H13" s="6"/>
      <c r="I13" s="6"/>
      <c r="J13" s="6"/>
      <c r="K13" s="6"/>
      <c r="L13" s="6"/>
      <c r="M13" s="321">
        <f t="shared" si="0"/>
        <v>0</v>
      </c>
      <c r="N13" s="118">
        <f>'2_Stundensatzkalkulation Antrag'!I32</f>
        <v>0</v>
      </c>
      <c r="O13" s="253">
        <f t="shared" si="1"/>
        <v>0</v>
      </c>
      <c r="Q13" s="177">
        <f t="shared" si="2"/>
        <v>0</v>
      </c>
    </row>
    <row r="14" spans="2:17" x14ac:dyDescent="0.25">
      <c r="B14" s="252" t="s">
        <v>62</v>
      </c>
      <c r="C14" s="145" t="str">
        <f>IF('2_Stundensatzkalkulation Antrag'!J5="","",'2_Stundensatzkalkulation Antrag'!J5)</f>
        <v/>
      </c>
      <c r="D14" s="320" t="str">
        <f>IF('2_Stundensatzkalkulation Antrag'!J6="","",'2_Stundensatzkalkulation Antrag'!J6)</f>
        <v/>
      </c>
      <c r="E14" s="6"/>
      <c r="F14" s="6"/>
      <c r="G14" s="6"/>
      <c r="H14" s="6"/>
      <c r="I14" s="6"/>
      <c r="J14" s="6"/>
      <c r="K14" s="6"/>
      <c r="L14" s="6"/>
      <c r="M14" s="321">
        <f t="shared" si="0"/>
        <v>0</v>
      </c>
      <c r="N14" s="118">
        <f>'2_Stundensatzkalkulation Antrag'!J32</f>
        <v>0</v>
      </c>
      <c r="O14" s="253">
        <f t="shared" si="1"/>
        <v>0</v>
      </c>
      <c r="Q14" s="177">
        <f t="shared" si="2"/>
        <v>0</v>
      </c>
    </row>
    <row r="15" spans="2:17" x14ac:dyDescent="0.25">
      <c r="B15" s="252" t="s">
        <v>63</v>
      </c>
      <c r="C15" s="145" t="str">
        <f>IF('2_Stundensatzkalkulation Antrag'!K5="","",'2_Stundensatzkalkulation Antrag'!K5)</f>
        <v/>
      </c>
      <c r="D15" s="320" t="str">
        <f>IF('2_Stundensatzkalkulation Antrag'!K6="","",'2_Stundensatzkalkulation Antrag'!K6)</f>
        <v/>
      </c>
      <c r="E15" s="6"/>
      <c r="F15" s="6"/>
      <c r="G15" s="6"/>
      <c r="H15" s="6"/>
      <c r="I15" s="6"/>
      <c r="J15" s="6"/>
      <c r="K15" s="6"/>
      <c r="L15" s="6"/>
      <c r="M15" s="321">
        <f t="shared" si="0"/>
        <v>0</v>
      </c>
      <c r="N15" s="118">
        <f>'2_Stundensatzkalkulation Antrag'!K32</f>
        <v>0</v>
      </c>
      <c r="O15" s="253">
        <f t="shared" si="1"/>
        <v>0</v>
      </c>
      <c r="Q15" s="177">
        <f t="shared" si="2"/>
        <v>0</v>
      </c>
    </row>
    <row r="16" spans="2:17" ht="13.8" thickBot="1" x14ac:dyDescent="0.3">
      <c r="B16" s="333" t="s">
        <v>64</v>
      </c>
      <c r="C16" s="334" t="str">
        <f>IF('2_Stundensatzkalkulation Antrag'!L5="","",'2_Stundensatzkalkulation Antrag'!L5)</f>
        <v/>
      </c>
      <c r="D16" s="335" t="str">
        <f>IF('2_Stundensatzkalkulation Antrag'!L6="","",'2_Stundensatzkalkulation Antrag'!L6)</f>
        <v/>
      </c>
      <c r="E16" s="336"/>
      <c r="F16" s="336"/>
      <c r="G16" s="336"/>
      <c r="H16" s="336"/>
      <c r="I16" s="336"/>
      <c r="J16" s="336"/>
      <c r="K16" s="336"/>
      <c r="L16" s="336"/>
      <c r="M16" s="337">
        <f t="shared" si="0"/>
        <v>0</v>
      </c>
      <c r="N16" s="126">
        <f>'2_Stundensatzkalkulation Antrag'!L32</f>
        <v>0</v>
      </c>
      <c r="O16" s="338">
        <f t="shared" si="1"/>
        <v>0</v>
      </c>
      <c r="Q16" s="177">
        <f t="shared" si="2"/>
        <v>0</v>
      </c>
    </row>
    <row r="17" spans="2:17" ht="13.8" thickBot="1" x14ac:dyDescent="0.3">
      <c r="B17" s="392" t="s">
        <v>152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4"/>
      <c r="O17" s="339">
        <f>SUM(O7:O16)</f>
        <v>0</v>
      </c>
    </row>
    <row r="18" spans="2:17" ht="13.8" thickBot="1" x14ac:dyDescent="0.3">
      <c r="B18" s="25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255"/>
    </row>
    <row r="19" spans="2:17" x14ac:dyDescent="0.25">
      <c r="B19" s="395" t="s">
        <v>153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256">
        <f>Q19</f>
        <v>0</v>
      </c>
      <c r="Q19" s="177">
        <f>SUM(Q7:Q16)</f>
        <v>0</v>
      </c>
    </row>
    <row r="20" spans="2:17" ht="13.8" thickBot="1" x14ac:dyDescent="0.3">
      <c r="B20" s="390" t="s">
        <v>154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257">
        <f>O17-O19</f>
        <v>0</v>
      </c>
    </row>
    <row r="22" spans="2:17" x14ac:dyDescent="0.25">
      <c r="B22" s="197"/>
    </row>
    <row r="23" spans="2:17" x14ac:dyDescent="0.25">
      <c r="B23" s="197"/>
    </row>
  </sheetData>
  <sheetProtection algorithmName="SHA-512" hashValue="EkAwmW3ISa0g4vIZzRu4Z6J0zPDYv9gbzBG4xYUNmeOggvpxsd9pRqfFew/YG/RnUXSj+6RWDY7QLfdvl/MYNw==" saltValue="Abd48K6YPPQDmbMbQ2c6XA==" spinCount="100000" sheet="1" objects="1" scenarios="1"/>
  <mergeCells count="8">
    <mergeCell ref="E3:O3"/>
    <mergeCell ref="E4:O4"/>
    <mergeCell ref="B1:O1"/>
    <mergeCell ref="B20:N20"/>
    <mergeCell ref="B17:N17"/>
    <mergeCell ref="B19:N19"/>
    <mergeCell ref="B4:D4"/>
    <mergeCell ref="B5:D5"/>
  </mergeCells>
  <dataValidations count="1">
    <dataValidation operator="equal" allowBlank="1" showErrorMessage="1" errorTitle="Falsche Eingabe" error="Bitte nur die Nummer (&gt;0) des Workpackages eingeben!" sqref="B19:B20" xr:uid="{00000000-0002-0000-0200-000000000000}">
      <formula1>0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46"/>
  <sheetViews>
    <sheetView zoomScaleNormal="100" workbookViewId="0">
      <selection activeCell="E28" sqref="E28"/>
    </sheetView>
  </sheetViews>
  <sheetFormatPr baseColWidth="10" defaultColWidth="5" defaultRowHeight="13.2" x14ac:dyDescent="0.25"/>
  <cols>
    <col min="1" max="1" width="2.88671875" style="177" customWidth="1"/>
    <col min="2" max="2" width="3.88671875" style="177" customWidth="1"/>
    <col min="3" max="3" width="29.109375" style="177" customWidth="1"/>
    <col min="4" max="4" width="12.44140625" style="177" customWidth="1"/>
    <col min="5" max="5" width="18.33203125" style="177" customWidth="1"/>
    <col min="6" max="6" width="22.44140625" style="177" hidden="1" customWidth="1"/>
    <col min="7" max="7" width="15.109375" style="177" bestFit="1" customWidth="1"/>
    <col min="8" max="8" width="11.44140625" style="177" customWidth="1"/>
    <col min="9" max="16384" width="5" style="177"/>
  </cols>
  <sheetData>
    <row r="1" spans="1:8" ht="27.75" customHeight="1" x14ac:dyDescent="0.25">
      <c r="A1" s="180"/>
      <c r="B1" s="417" t="s">
        <v>254</v>
      </c>
      <c r="C1" s="417"/>
      <c r="D1" s="417"/>
      <c r="E1" s="417"/>
      <c r="F1" s="417"/>
      <c r="G1" s="417"/>
      <c r="H1" s="417"/>
    </row>
    <row r="2" spans="1:8" ht="9.75" customHeight="1" thickBot="1" x14ac:dyDescent="0.3">
      <c r="A2" s="180"/>
    </row>
    <row r="3" spans="1:8" ht="13.8" x14ac:dyDescent="0.25">
      <c r="A3" s="180"/>
      <c r="B3" s="49" t="str">
        <f>'3_Personalkosten Antrag'!B3</f>
        <v>FIRMENNAME (Förderwerber)</v>
      </c>
      <c r="C3" s="259"/>
      <c r="D3" s="418" t="str">
        <f>IF('1_Projektzeitplan'!D3="","",'1_Projektzeitplan'!D3)</f>
        <v/>
      </c>
      <c r="E3" s="418"/>
      <c r="F3" s="418"/>
      <c r="G3" s="418"/>
      <c r="H3" s="367"/>
    </row>
    <row r="4" spans="1:8" ht="14.4" thickBot="1" x14ac:dyDescent="0.3">
      <c r="A4" s="180"/>
      <c r="B4" s="50" t="str">
        <f>'3_Personalkosten Antrag'!B4</f>
        <v>Projekttitel</v>
      </c>
      <c r="C4" s="258"/>
      <c r="D4" s="419" t="str">
        <f>IF('1_Projektzeitplan'!D4="","",'1_Projektzeitplan'!D4)</f>
        <v/>
      </c>
      <c r="E4" s="419"/>
      <c r="F4" s="419"/>
      <c r="G4" s="419"/>
      <c r="H4" s="420"/>
    </row>
    <row r="5" spans="1:8" ht="13.8" thickBot="1" x14ac:dyDescent="0.3">
      <c r="A5" s="180"/>
      <c r="B5" s="254"/>
      <c r="C5" s="46"/>
      <c r="D5" s="46"/>
      <c r="E5" s="46"/>
      <c r="F5" s="46"/>
      <c r="G5" s="46"/>
      <c r="H5" s="260"/>
    </row>
    <row r="6" spans="1:8" x14ac:dyDescent="0.25">
      <c r="A6" s="180"/>
      <c r="B6" s="411" t="s">
        <v>71</v>
      </c>
      <c r="C6" s="412"/>
      <c r="D6" s="412"/>
      <c r="E6" s="412"/>
      <c r="F6" s="412"/>
      <c r="G6" s="412"/>
      <c r="H6" s="413"/>
    </row>
    <row r="7" spans="1:8" ht="22.5" customHeight="1" x14ac:dyDescent="0.25">
      <c r="A7" s="180"/>
      <c r="B7" s="261"/>
      <c r="C7" s="112" t="s">
        <v>72</v>
      </c>
      <c r="D7" s="114" t="s">
        <v>95</v>
      </c>
      <c r="E7" s="114" t="s">
        <v>96</v>
      </c>
      <c r="F7" s="115"/>
      <c r="G7" s="116" t="s">
        <v>81</v>
      </c>
      <c r="H7" s="262" t="s">
        <v>32</v>
      </c>
    </row>
    <row r="8" spans="1:8" x14ac:dyDescent="0.25">
      <c r="A8" s="180"/>
      <c r="B8" s="263" t="s">
        <v>66</v>
      </c>
      <c r="C8" s="21"/>
      <c r="D8" s="7"/>
      <c r="E8" s="7"/>
      <c r="F8" s="117"/>
      <c r="G8" s="118">
        <f>D8+E8</f>
        <v>0</v>
      </c>
      <c r="H8" s="264" t="s">
        <v>39</v>
      </c>
    </row>
    <row r="9" spans="1:8" x14ac:dyDescent="0.25">
      <c r="A9" s="180"/>
      <c r="B9" s="263" t="s">
        <v>67</v>
      </c>
      <c r="C9" s="21"/>
      <c r="D9" s="7"/>
      <c r="E9" s="7"/>
      <c r="F9" s="117"/>
      <c r="G9" s="118">
        <f>D9+E9</f>
        <v>0</v>
      </c>
      <c r="H9" s="264" t="s">
        <v>39</v>
      </c>
    </row>
    <row r="10" spans="1:8" x14ac:dyDescent="0.25">
      <c r="A10" s="180"/>
      <c r="B10" s="263" t="s">
        <v>68</v>
      </c>
      <c r="C10" s="21"/>
      <c r="D10" s="7"/>
      <c r="E10" s="7"/>
      <c r="F10" s="117"/>
      <c r="G10" s="118">
        <f>D10+E10</f>
        <v>0</v>
      </c>
      <c r="H10" s="264" t="s">
        <v>39</v>
      </c>
    </row>
    <row r="11" spans="1:8" x14ac:dyDescent="0.25">
      <c r="A11" s="180"/>
      <c r="B11" s="263" t="s">
        <v>69</v>
      </c>
      <c r="C11" s="21"/>
      <c r="D11" s="7"/>
      <c r="E11" s="7"/>
      <c r="F11" s="117"/>
      <c r="G11" s="118">
        <f>D11+E11</f>
        <v>0</v>
      </c>
      <c r="H11" s="264" t="s">
        <v>39</v>
      </c>
    </row>
    <row r="12" spans="1:8" ht="13.8" thickBot="1" x14ac:dyDescent="0.3">
      <c r="A12" s="180"/>
      <c r="B12" s="265" t="s">
        <v>70</v>
      </c>
      <c r="C12" s="22"/>
      <c r="D12" s="8"/>
      <c r="E12" s="8"/>
      <c r="F12" s="119"/>
      <c r="G12" s="126">
        <f>D12+E12</f>
        <v>0</v>
      </c>
      <c r="H12" s="264" t="s">
        <v>39</v>
      </c>
    </row>
    <row r="13" spans="1:8" ht="13.8" thickBot="1" x14ac:dyDescent="0.3">
      <c r="A13" s="180"/>
      <c r="B13" s="266" t="s">
        <v>102</v>
      </c>
      <c r="C13" s="120"/>
      <c r="D13" s="121">
        <f>SUM(D8:D12)</f>
        <v>0</v>
      </c>
      <c r="E13" s="121">
        <f>SUM(E8:E12)</f>
        <v>0</v>
      </c>
      <c r="F13" s="122"/>
      <c r="G13" s="121">
        <f>SUM(G8:G12)</f>
        <v>0</v>
      </c>
      <c r="H13" s="267"/>
    </row>
    <row r="14" spans="1:8" ht="13.8" thickBot="1" x14ac:dyDescent="0.3">
      <c r="A14" s="180"/>
      <c r="B14" s="268"/>
      <c r="C14" s="269"/>
      <c r="D14" s="269"/>
      <c r="E14" s="269"/>
      <c r="F14" s="270"/>
      <c r="G14" s="269"/>
      <c r="H14" s="271"/>
    </row>
    <row r="15" spans="1:8" ht="14.1" customHeight="1" x14ac:dyDescent="0.25">
      <c r="A15" s="180"/>
      <c r="B15" s="405" t="s">
        <v>179</v>
      </c>
      <c r="C15" s="406"/>
      <c r="D15" s="406"/>
      <c r="E15" s="406"/>
      <c r="F15" s="406"/>
      <c r="G15" s="406"/>
      <c r="H15" s="407"/>
    </row>
    <row r="16" spans="1:8" x14ac:dyDescent="0.25">
      <c r="A16" s="180"/>
      <c r="B16" s="261"/>
      <c r="C16" s="116" t="s">
        <v>79</v>
      </c>
      <c r="D16" s="116" t="s">
        <v>80</v>
      </c>
      <c r="E16" s="116" t="s">
        <v>82</v>
      </c>
      <c r="F16" s="115" t="s">
        <v>83</v>
      </c>
      <c r="G16" s="116" t="s">
        <v>81</v>
      </c>
      <c r="H16" s="262" t="s">
        <v>32</v>
      </c>
    </row>
    <row r="17" spans="1:8" x14ac:dyDescent="0.25">
      <c r="A17" s="180"/>
      <c r="B17" s="263" t="s">
        <v>73</v>
      </c>
      <c r="C17" s="7"/>
      <c r="D17" s="7"/>
      <c r="E17" s="9"/>
      <c r="F17" s="117">
        <f>IF(D17&gt;1200,1200,D17)</f>
        <v>0</v>
      </c>
      <c r="G17" s="118">
        <f>E17*F17</f>
        <v>0</v>
      </c>
      <c r="H17" s="264" t="s">
        <v>39</v>
      </c>
    </row>
    <row r="18" spans="1:8" x14ac:dyDescent="0.25">
      <c r="A18" s="180"/>
      <c r="B18" s="263" t="s">
        <v>74</v>
      </c>
      <c r="C18" s="7"/>
      <c r="D18" s="7"/>
      <c r="E18" s="9"/>
      <c r="F18" s="117">
        <f t="shared" ref="F18:F21" si="0">IF(D18&gt;1200,1200,D18)</f>
        <v>0</v>
      </c>
      <c r="G18" s="118">
        <f>E18*F18</f>
        <v>0</v>
      </c>
      <c r="H18" s="264" t="s">
        <v>39</v>
      </c>
    </row>
    <row r="19" spans="1:8" x14ac:dyDescent="0.25">
      <c r="A19" s="180"/>
      <c r="B19" s="263" t="s">
        <v>75</v>
      </c>
      <c r="C19" s="7"/>
      <c r="D19" s="7"/>
      <c r="E19" s="9"/>
      <c r="F19" s="117">
        <f t="shared" si="0"/>
        <v>0</v>
      </c>
      <c r="G19" s="118">
        <f>E19*F19</f>
        <v>0</v>
      </c>
      <c r="H19" s="264" t="s">
        <v>39</v>
      </c>
    </row>
    <row r="20" spans="1:8" x14ac:dyDescent="0.25">
      <c r="A20" s="180"/>
      <c r="B20" s="263" t="s">
        <v>76</v>
      </c>
      <c r="C20" s="7"/>
      <c r="D20" s="7"/>
      <c r="E20" s="9"/>
      <c r="F20" s="117">
        <f t="shared" si="0"/>
        <v>0</v>
      </c>
      <c r="G20" s="118">
        <f>E20*F20</f>
        <v>0</v>
      </c>
      <c r="H20" s="264" t="s">
        <v>39</v>
      </c>
    </row>
    <row r="21" spans="1:8" ht="13.8" thickBot="1" x14ac:dyDescent="0.3">
      <c r="A21" s="180"/>
      <c r="B21" s="265" t="s">
        <v>77</v>
      </c>
      <c r="C21" s="8"/>
      <c r="D21" s="7"/>
      <c r="E21" s="10"/>
      <c r="F21" s="117">
        <f t="shared" si="0"/>
        <v>0</v>
      </c>
      <c r="G21" s="126">
        <f>E21*F21</f>
        <v>0</v>
      </c>
      <c r="H21" s="264" t="s">
        <v>39</v>
      </c>
    </row>
    <row r="22" spans="1:8" ht="13.8" thickBot="1" x14ac:dyDescent="0.3">
      <c r="A22" s="180"/>
      <c r="B22" s="408" t="s">
        <v>2</v>
      </c>
      <c r="C22" s="409"/>
      <c r="D22" s="409"/>
      <c r="E22" s="410"/>
      <c r="F22" s="122"/>
      <c r="G22" s="121">
        <f>SUM(G17:G21)</f>
        <v>0</v>
      </c>
      <c r="H22" s="267"/>
    </row>
    <row r="23" spans="1:8" ht="13.8" thickBot="1" x14ac:dyDescent="0.3">
      <c r="A23" s="180"/>
      <c r="B23" s="268"/>
      <c r="C23" s="269"/>
      <c r="D23" s="269"/>
      <c r="E23" s="269"/>
      <c r="F23" s="270"/>
      <c r="G23" s="269"/>
      <c r="H23" s="271"/>
    </row>
    <row r="24" spans="1:8" x14ac:dyDescent="0.25">
      <c r="A24" s="180"/>
      <c r="B24" s="405" t="s">
        <v>178</v>
      </c>
      <c r="C24" s="406"/>
      <c r="D24" s="406"/>
      <c r="E24" s="406"/>
      <c r="F24" s="406"/>
      <c r="G24" s="406"/>
      <c r="H24" s="407"/>
    </row>
    <row r="25" spans="1:8" x14ac:dyDescent="0.25">
      <c r="A25" s="180"/>
      <c r="B25" s="261"/>
      <c r="C25" s="116" t="s">
        <v>79</v>
      </c>
      <c r="D25" s="116" t="s">
        <v>80</v>
      </c>
      <c r="E25" s="116" t="s">
        <v>82</v>
      </c>
      <c r="F25" s="115" t="s">
        <v>83</v>
      </c>
      <c r="G25" s="116" t="s">
        <v>81</v>
      </c>
      <c r="H25" s="262" t="s">
        <v>32</v>
      </c>
    </row>
    <row r="26" spans="1:8" x14ac:dyDescent="0.25">
      <c r="A26" s="180"/>
      <c r="B26" s="263" t="s">
        <v>85</v>
      </c>
      <c r="C26" s="7"/>
      <c r="D26" s="7"/>
      <c r="E26" s="9"/>
      <c r="F26" s="117">
        <f>IF(D26&gt;1200,1200,D26)</f>
        <v>0</v>
      </c>
      <c r="G26" s="118">
        <f>E26*F26</f>
        <v>0</v>
      </c>
      <c r="H26" s="264" t="s">
        <v>39</v>
      </c>
    </row>
    <row r="27" spans="1:8" x14ac:dyDescent="0.25">
      <c r="A27" s="180"/>
      <c r="B27" s="263" t="s">
        <v>86</v>
      </c>
      <c r="C27" s="7"/>
      <c r="D27" s="7"/>
      <c r="E27" s="9"/>
      <c r="F27" s="117">
        <f t="shared" ref="F27:F30" si="1">IF(D27&gt;1200,1200,D27)</f>
        <v>0</v>
      </c>
      <c r="G27" s="118">
        <f>E27*F27</f>
        <v>0</v>
      </c>
      <c r="H27" s="264" t="s">
        <v>39</v>
      </c>
    </row>
    <row r="28" spans="1:8" x14ac:dyDescent="0.25">
      <c r="A28" s="180"/>
      <c r="B28" s="263" t="s">
        <v>87</v>
      </c>
      <c r="C28" s="7"/>
      <c r="D28" s="7"/>
      <c r="E28" s="9"/>
      <c r="F28" s="117">
        <f t="shared" si="1"/>
        <v>0</v>
      </c>
      <c r="G28" s="118">
        <f>E28*F28</f>
        <v>0</v>
      </c>
      <c r="H28" s="264" t="s">
        <v>39</v>
      </c>
    </row>
    <row r="29" spans="1:8" x14ac:dyDescent="0.25">
      <c r="A29" s="180"/>
      <c r="B29" s="263" t="s">
        <v>88</v>
      </c>
      <c r="C29" s="7"/>
      <c r="D29" s="7"/>
      <c r="E29" s="9"/>
      <c r="F29" s="117">
        <f t="shared" si="1"/>
        <v>0</v>
      </c>
      <c r="G29" s="118">
        <f>E29*F29</f>
        <v>0</v>
      </c>
      <c r="H29" s="264" t="s">
        <v>39</v>
      </c>
    </row>
    <row r="30" spans="1:8" ht="13.8" thickBot="1" x14ac:dyDescent="0.3">
      <c r="A30" s="180"/>
      <c r="B30" s="265" t="s">
        <v>89</v>
      </c>
      <c r="C30" s="8"/>
      <c r="D30" s="8"/>
      <c r="E30" s="10"/>
      <c r="F30" s="117">
        <f t="shared" si="1"/>
        <v>0</v>
      </c>
      <c r="G30" s="126">
        <f>E30*F30</f>
        <v>0</v>
      </c>
      <c r="H30" s="264" t="s">
        <v>39</v>
      </c>
    </row>
    <row r="31" spans="1:8" ht="13.8" thickBot="1" x14ac:dyDescent="0.3">
      <c r="A31" s="180"/>
      <c r="B31" s="408" t="s">
        <v>2</v>
      </c>
      <c r="C31" s="409"/>
      <c r="D31" s="409"/>
      <c r="E31" s="410"/>
      <c r="F31" s="122"/>
      <c r="G31" s="121">
        <f>SUM(G26:G30)</f>
        <v>0</v>
      </c>
      <c r="H31" s="267"/>
    </row>
    <row r="32" spans="1:8" ht="13.8" thickBot="1" x14ac:dyDescent="0.3">
      <c r="A32" s="180"/>
      <c r="B32" s="268"/>
      <c r="C32" s="269"/>
      <c r="D32" s="269"/>
      <c r="E32" s="269"/>
      <c r="F32" s="269"/>
      <c r="G32" s="269"/>
      <c r="H32" s="271"/>
    </row>
    <row r="33" spans="1:8" x14ac:dyDescent="0.25">
      <c r="A33" s="180"/>
      <c r="B33" s="411" t="s">
        <v>261</v>
      </c>
      <c r="C33" s="412"/>
      <c r="D33" s="412"/>
      <c r="E33" s="412"/>
      <c r="F33" s="412"/>
      <c r="G33" s="412"/>
      <c r="H33" s="413"/>
    </row>
    <row r="34" spans="1:8" x14ac:dyDescent="0.25">
      <c r="A34" s="180"/>
      <c r="B34" s="261"/>
      <c r="C34" s="414" t="s">
        <v>78</v>
      </c>
      <c r="D34" s="415"/>
      <c r="E34" s="416"/>
      <c r="F34" s="116"/>
      <c r="G34" s="116" t="s">
        <v>84</v>
      </c>
      <c r="H34" s="262" t="s">
        <v>32</v>
      </c>
    </row>
    <row r="35" spans="1:8" x14ac:dyDescent="0.25">
      <c r="A35" s="180"/>
      <c r="B35" s="261" t="s">
        <v>181</v>
      </c>
      <c r="C35" s="399"/>
      <c r="D35" s="400"/>
      <c r="E35" s="401"/>
      <c r="F35" s="9"/>
      <c r="G35" s="7"/>
      <c r="H35" s="264" t="s">
        <v>39</v>
      </c>
    </row>
    <row r="36" spans="1:8" x14ac:dyDescent="0.25">
      <c r="A36" s="180"/>
      <c r="B36" s="261" t="s">
        <v>182</v>
      </c>
      <c r="C36" s="399"/>
      <c r="D36" s="400"/>
      <c r="E36" s="401"/>
      <c r="F36" s="9"/>
      <c r="G36" s="7"/>
      <c r="H36" s="264" t="s">
        <v>39</v>
      </c>
    </row>
    <row r="37" spans="1:8" x14ac:dyDescent="0.25">
      <c r="A37" s="180"/>
      <c r="B37" s="261" t="s">
        <v>183</v>
      </c>
      <c r="C37" s="399"/>
      <c r="D37" s="400"/>
      <c r="E37" s="401"/>
      <c r="F37" s="9"/>
      <c r="G37" s="7"/>
      <c r="H37" s="264" t="s">
        <v>39</v>
      </c>
    </row>
    <row r="38" spans="1:8" x14ac:dyDescent="0.25">
      <c r="A38" s="180"/>
      <c r="B38" s="261" t="s">
        <v>184</v>
      </c>
      <c r="C38" s="399"/>
      <c r="D38" s="400"/>
      <c r="E38" s="401"/>
      <c r="F38" s="9"/>
      <c r="G38" s="7"/>
      <c r="H38" s="264" t="s">
        <v>39</v>
      </c>
    </row>
    <row r="39" spans="1:8" x14ac:dyDescent="0.25">
      <c r="A39" s="180"/>
      <c r="B39" s="261" t="s">
        <v>185</v>
      </c>
      <c r="C39" s="399"/>
      <c r="D39" s="400"/>
      <c r="E39" s="401"/>
      <c r="F39" s="9"/>
      <c r="G39" s="7"/>
      <c r="H39" s="264" t="s">
        <v>39</v>
      </c>
    </row>
    <row r="40" spans="1:8" x14ac:dyDescent="0.25">
      <c r="A40" s="180"/>
      <c r="B40" s="261" t="s">
        <v>186</v>
      </c>
      <c r="C40" s="399"/>
      <c r="D40" s="400"/>
      <c r="E40" s="401"/>
      <c r="F40" s="9"/>
      <c r="G40" s="7"/>
      <c r="H40" s="264" t="s">
        <v>39</v>
      </c>
    </row>
    <row r="41" spans="1:8" x14ac:dyDescent="0.25">
      <c r="A41" s="180"/>
      <c r="B41" s="261" t="s">
        <v>187</v>
      </c>
      <c r="C41" s="205"/>
      <c r="D41" s="206"/>
      <c r="E41" s="207"/>
      <c r="F41" s="9"/>
      <c r="G41" s="7"/>
      <c r="H41" s="264" t="s">
        <v>39</v>
      </c>
    </row>
    <row r="42" spans="1:8" x14ac:dyDescent="0.25">
      <c r="A42" s="180"/>
      <c r="B42" s="261" t="s">
        <v>188</v>
      </c>
      <c r="C42" s="205"/>
      <c r="D42" s="206"/>
      <c r="E42" s="207"/>
      <c r="F42" s="9"/>
      <c r="G42" s="7"/>
      <c r="H42" s="264" t="s">
        <v>39</v>
      </c>
    </row>
    <row r="43" spans="1:8" x14ac:dyDescent="0.25">
      <c r="A43" s="180"/>
      <c r="B43" s="261" t="s">
        <v>189</v>
      </c>
      <c r="C43" s="205"/>
      <c r="D43" s="206"/>
      <c r="E43" s="207"/>
      <c r="F43" s="9"/>
      <c r="G43" s="7"/>
      <c r="H43" s="264" t="s">
        <v>39</v>
      </c>
    </row>
    <row r="44" spans="1:8" x14ac:dyDescent="0.25">
      <c r="A44" s="180"/>
      <c r="B44" s="261" t="s">
        <v>190</v>
      </c>
      <c r="C44" s="205"/>
      <c r="D44" s="206"/>
      <c r="E44" s="207"/>
      <c r="F44" s="9"/>
      <c r="G44" s="7"/>
      <c r="H44" s="264" t="s">
        <v>39</v>
      </c>
    </row>
    <row r="45" spans="1:8" ht="13.8" thickBot="1" x14ac:dyDescent="0.3">
      <c r="A45" s="180"/>
      <c r="B45" s="272" t="s">
        <v>90</v>
      </c>
      <c r="C45" s="167"/>
      <c r="D45" s="167"/>
      <c r="E45" s="168"/>
      <c r="F45" s="127"/>
      <c r="G45" s="128">
        <f>SUM(G35:G39)+SUM(G40:G44)</f>
        <v>0</v>
      </c>
      <c r="H45" s="273"/>
    </row>
    <row r="46" spans="1:8" ht="13.8" thickBot="1" x14ac:dyDescent="0.3">
      <c r="A46" s="180"/>
      <c r="B46" s="402" t="s">
        <v>91</v>
      </c>
      <c r="C46" s="403"/>
      <c r="D46" s="403"/>
      <c r="E46" s="404"/>
      <c r="F46" s="274"/>
      <c r="G46" s="275">
        <f>IF(G45&gt;5000,5000,G45)</f>
        <v>0</v>
      </c>
      <c r="H46" s="276"/>
    </row>
  </sheetData>
  <sheetProtection algorithmName="SHA-512" hashValue="OotXImk9zUEHuPtP/oNFCcWYBmQjabgKPZQrOZA5y4+1oicO3gI3s9jmp/ed/tP+1GrktUEb81u2Y4NMLrhndg==" saltValue="OPgKvkxDcD1P0b3vo88z0w==" spinCount="100000" sheet="1" objects="1" scenarios="1"/>
  <mergeCells count="17">
    <mergeCell ref="B1:H1"/>
    <mergeCell ref="D3:H3"/>
    <mergeCell ref="D4:H4"/>
    <mergeCell ref="B15:H15"/>
    <mergeCell ref="B6:H6"/>
    <mergeCell ref="C40:E40"/>
    <mergeCell ref="B46:E46"/>
    <mergeCell ref="B24:H24"/>
    <mergeCell ref="B31:E31"/>
    <mergeCell ref="B22:E22"/>
    <mergeCell ref="B33:H33"/>
    <mergeCell ref="C35:E35"/>
    <mergeCell ref="C36:E36"/>
    <mergeCell ref="C37:E37"/>
    <mergeCell ref="C34:E34"/>
    <mergeCell ref="C38:E38"/>
    <mergeCell ref="C39:E39"/>
  </mergeCells>
  <conditionalFormatting sqref="D17:D21">
    <cfRule type="cellIs" dxfId="5" priority="2" operator="greaterThan">
      <formula>1200</formula>
    </cfRule>
  </conditionalFormatting>
  <conditionalFormatting sqref="D26:D30">
    <cfRule type="cellIs" dxfId="4" priority="1" operator="greaterThan">
      <formula>1200</formula>
    </cfRule>
  </conditionalFormatting>
  <conditionalFormatting sqref="G45">
    <cfRule type="cellIs" dxfId="3" priority="8" operator="greaterThan">
      <formula>5000</formula>
    </cfRule>
  </conditionalFormatting>
  <dataValidations count="2">
    <dataValidation type="list" allowBlank="1" showInputMessage="1" showErrorMessage="1" sqref="H22:H23 H31:H32" xr:uid="{63D599D0-AF88-4F8C-9BB4-B3670C24599C}">
      <formula1>$D$7:$H$7</formula1>
    </dataValidation>
    <dataValidation type="list" allowBlank="1" showInputMessage="1" showErrorMessage="1" sqref="H36:H44" xr:uid="{0C7E1B1E-DEC8-49E1-BB58-B76EFB4B81CC}">
      <formula1>$G$6:$H$6</formula1>
    </dataValidation>
  </dataValidations>
  <pageMargins left="0.7" right="0.7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25FE5F-9523-409F-9017-BB2D7AC4DA98}">
          <x14:formula1>
            <xm:f>'3_Personalkosten Antrag'!$E$6:$L$6</xm:f>
          </x14:formula1>
          <xm:sqref>H13:H14 H26:H30 H35</xm:sqref>
        </x14:dataValidation>
        <x14:dataValidation type="list" allowBlank="1" showInputMessage="1" showErrorMessage="1" xr:uid="{3A22F5F9-1B76-4860-9CF7-18AA24281811}">
          <x14:formula1>
            <xm:f>'3_Personalkosten Antrag'!$F$6:$L$6</xm:f>
          </x14:formula1>
          <xm:sqref>H17:H21 H8:H12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E16"/>
  <sheetViews>
    <sheetView zoomScaleNormal="100" workbookViewId="0">
      <selection activeCell="H8" sqref="H8"/>
    </sheetView>
  </sheetViews>
  <sheetFormatPr baseColWidth="10" defaultColWidth="1.5546875" defaultRowHeight="13.2" x14ac:dyDescent="0.25"/>
  <cols>
    <col min="1" max="1" width="2" style="46" customWidth="1"/>
    <col min="2" max="2" width="30" customWidth="1"/>
    <col min="3" max="3" width="27.44140625" customWidth="1"/>
    <col min="4" max="4" width="13" customWidth="1"/>
    <col min="5" max="5" width="14.44140625" customWidth="1"/>
    <col min="6" max="26" width="10.5546875" customWidth="1"/>
  </cols>
  <sheetData>
    <row r="1" spans="1:5" s="208" customFormat="1" ht="27.75" customHeight="1" x14ac:dyDescent="0.25">
      <c r="A1" s="46"/>
      <c r="B1" s="47" t="s">
        <v>262</v>
      </c>
      <c r="C1" s="47"/>
      <c r="D1" s="47"/>
      <c r="E1" s="52"/>
    </row>
    <row r="2" spans="1:5" s="208" customFormat="1" ht="8.25" customHeight="1" thickBot="1" x14ac:dyDescent="0.3">
      <c r="A2" s="46"/>
      <c r="B2" s="48"/>
      <c r="C2" s="48"/>
      <c r="D2" s="48"/>
      <c r="E2" s="48"/>
    </row>
    <row r="3" spans="1:5" s="208" customFormat="1" ht="13.8" x14ac:dyDescent="0.25">
      <c r="A3" s="46"/>
      <c r="B3" s="49" t="str">
        <f>'4_Sonstige Kosten Antrag'!B3</f>
        <v>FIRMENNAME (Förderwerber)</v>
      </c>
      <c r="C3" s="384" t="str">
        <f>IF('1_Projektzeitplan'!D3="","",'1_Projektzeitplan'!D3)</f>
        <v/>
      </c>
      <c r="D3" s="385"/>
      <c r="E3" s="386"/>
    </row>
    <row r="4" spans="1:5" s="208" customFormat="1" ht="14.4" thickBot="1" x14ac:dyDescent="0.3">
      <c r="A4" s="46"/>
      <c r="B4" s="50" t="str">
        <f>'4_Sonstige Kosten Antrag'!B4</f>
        <v>Projekttitel</v>
      </c>
      <c r="C4" s="387" t="str">
        <f>IF('1_Projektzeitplan'!D4="","",'1_Projektzeitplan'!D4)</f>
        <v/>
      </c>
      <c r="D4" s="388"/>
      <c r="E4" s="389"/>
    </row>
    <row r="5" spans="1:5" s="208" customFormat="1" ht="13.8" thickBot="1" x14ac:dyDescent="0.3">
      <c r="A5" s="46"/>
      <c r="B5" s="254"/>
      <c r="C5" s="46"/>
      <c r="D5" s="46"/>
      <c r="E5" s="260"/>
    </row>
    <row r="6" spans="1:5" s="208" customFormat="1" x14ac:dyDescent="0.25">
      <c r="A6" s="46"/>
      <c r="B6" s="436" t="s">
        <v>97</v>
      </c>
      <c r="C6" s="437"/>
      <c r="D6" s="437"/>
      <c r="E6" s="438"/>
    </row>
    <row r="7" spans="1:5" s="208" customFormat="1" x14ac:dyDescent="0.25">
      <c r="A7" s="46"/>
      <c r="B7" s="431" t="s">
        <v>92</v>
      </c>
      <c r="C7" s="432"/>
      <c r="D7" s="433"/>
      <c r="E7" s="17">
        <f>SUM(D8:D9)</f>
        <v>0</v>
      </c>
    </row>
    <row r="8" spans="1:5" s="208" customFormat="1" x14ac:dyDescent="0.25">
      <c r="A8" s="46"/>
      <c r="B8" s="434" t="s">
        <v>155</v>
      </c>
      <c r="C8" s="435"/>
      <c r="D8" s="29">
        <f>'3_Personalkosten Antrag'!O19</f>
        <v>0</v>
      </c>
      <c r="E8" s="277"/>
    </row>
    <row r="9" spans="1:5" s="208" customFormat="1" x14ac:dyDescent="0.25">
      <c r="A9" s="46"/>
      <c r="B9" s="434" t="s">
        <v>156</v>
      </c>
      <c r="C9" s="435"/>
      <c r="D9" s="29">
        <f>'3_Personalkosten Antrag'!O20</f>
        <v>0</v>
      </c>
      <c r="E9" s="277"/>
    </row>
    <row r="10" spans="1:5" s="208" customFormat="1" ht="14.25" customHeight="1" x14ac:dyDescent="0.25">
      <c r="A10" s="46"/>
      <c r="B10" s="427" t="str">
        <f>'4_Sonstige Kosten Antrag'!B6</f>
        <v>Kosten für F&amp;E-Einrichtungen beauftragt zur Durchführung von F&amp;E Tätigkeiten</v>
      </c>
      <c r="C10" s="428"/>
      <c r="D10" s="428"/>
      <c r="E10" s="17">
        <f>SUM(D11:D12)</f>
        <v>0</v>
      </c>
    </row>
    <row r="11" spans="1:5" s="208" customFormat="1" ht="14.25" customHeight="1" x14ac:dyDescent="0.25">
      <c r="A11" s="46"/>
      <c r="B11" s="30" t="s">
        <v>104</v>
      </c>
      <c r="C11" s="28"/>
      <c r="D11" s="29">
        <f>'4_Sonstige Kosten Antrag'!D13</f>
        <v>0</v>
      </c>
      <c r="E11" s="277"/>
    </row>
    <row r="12" spans="1:5" s="208" customFormat="1" ht="14.25" customHeight="1" x14ac:dyDescent="0.25">
      <c r="A12" s="46"/>
      <c r="B12" s="30" t="s">
        <v>103</v>
      </c>
      <c r="C12" s="28"/>
      <c r="D12" s="29">
        <f>'4_Sonstige Kosten Antrag'!E13</f>
        <v>0</v>
      </c>
      <c r="E12" s="277"/>
    </row>
    <row r="13" spans="1:5" s="208" customFormat="1" ht="29.4" customHeight="1" x14ac:dyDescent="0.25">
      <c r="A13" s="46"/>
      <c r="B13" s="429" t="str">
        <f>'4_Sonstige Kosten Antrag'!B15</f>
        <v>Dienstleistungen, die zur Realisierung des Forschungs- und Entwicklungsvorhabens unabdingbar sind</v>
      </c>
      <c r="C13" s="430"/>
      <c r="D13" s="430"/>
      <c r="E13" s="17">
        <f>'4_Sonstige Kosten Antrag'!G22</f>
        <v>0</v>
      </c>
    </row>
    <row r="14" spans="1:5" s="208" customFormat="1" x14ac:dyDescent="0.25">
      <c r="A14" s="46"/>
      <c r="B14" s="171" t="s">
        <v>196</v>
      </c>
      <c r="C14" s="169"/>
      <c r="D14" s="170"/>
      <c r="E14" s="17">
        <f>'4_Sonstige Kosten Antrag'!G31</f>
        <v>0</v>
      </c>
    </row>
    <row r="15" spans="1:5" s="208" customFormat="1" ht="13.8" thickBot="1" x14ac:dyDescent="0.3">
      <c r="A15" s="46"/>
      <c r="B15" s="421" t="str">
        <f>'4_Sonstige Kosten Antrag'!B33</f>
        <v>Sach- und Materialkosten (bei Technologievorhaben)</v>
      </c>
      <c r="C15" s="422"/>
      <c r="D15" s="423"/>
      <c r="E15" s="18">
        <f>'4_Sonstige Kosten Antrag'!G46</f>
        <v>0</v>
      </c>
    </row>
    <row r="16" spans="1:5" s="208" customFormat="1" ht="13.8" thickBot="1" x14ac:dyDescent="0.3">
      <c r="A16" s="46"/>
      <c r="B16" s="424" t="s">
        <v>93</v>
      </c>
      <c r="C16" s="425"/>
      <c r="D16" s="426"/>
      <c r="E16" s="19">
        <f>SUM(E7:E15)</f>
        <v>0</v>
      </c>
    </row>
  </sheetData>
  <sheetProtection algorithmName="SHA-512" hashValue="yh7imIpMjW9vNBp3k/x8Jp7S4VWuRI+DXUxiUIruD2gBBRM5/YfEjSG2QIVDVjovsYo5pOsYhyKcUMK8VaNW4w==" saltValue="S5jQdEpZDG6WD1JtVkPoqQ==" spinCount="100000" sheet="1" objects="1" scenarios="1"/>
  <mergeCells count="10">
    <mergeCell ref="B15:D15"/>
    <mergeCell ref="B16:D16"/>
    <mergeCell ref="B10:D10"/>
    <mergeCell ref="B13:D13"/>
    <mergeCell ref="C3:E3"/>
    <mergeCell ref="C4:E4"/>
    <mergeCell ref="B7:D7"/>
    <mergeCell ref="B8:C8"/>
    <mergeCell ref="B9:C9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E86F-0154-49D0-9ED0-5E50CF603414}">
  <sheetPr>
    <tabColor theme="6" tint="0.39997558519241921"/>
  </sheetPr>
  <dimension ref="A1:BM39"/>
  <sheetViews>
    <sheetView zoomScale="80" zoomScaleNormal="80" workbookViewId="0">
      <selection activeCell="D6" sqref="D6:E6"/>
    </sheetView>
  </sheetViews>
  <sheetFormatPr baseColWidth="10" defaultColWidth="11.44140625" defaultRowHeight="14.4" zeroHeight="1" x14ac:dyDescent="0.3"/>
  <cols>
    <col min="1" max="1" width="3" style="181" customWidth="1"/>
    <col min="2" max="2" width="63" style="181" customWidth="1"/>
    <col min="3" max="65" width="20.5546875" style="181" customWidth="1"/>
    <col min="66" max="16384" width="11.44140625" style="181"/>
  </cols>
  <sheetData>
    <row r="1" spans="1:65" s="182" customFormat="1" ht="27.9" customHeight="1" x14ac:dyDescent="0.3">
      <c r="A1" s="187"/>
      <c r="B1" s="79" t="s">
        <v>255</v>
      </c>
      <c r="C1" s="79"/>
      <c r="D1" s="79"/>
      <c r="E1" s="79"/>
      <c r="F1" s="79"/>
      <c r="G1" s="79"/>
      <c r="H1" s="79"/>
      <c r="I1" s="79"/>
      <c r="J1" s="79"/>
      <c r="K1" s="79"/>
      <c r="L1" s="51"/>
      <c r="M1" s="279"/>
      <c r="N1" s="279"/>
    </row>
    <row r="2" spans="1:65" s="182" customFormat="1" ht="17.25" customHeight="1" thickBot="1" x14ac:dyDescent="0.3">
      <c r="A2" s="187"/>
      <c r="B2" s="80"/>
      <c r="C2" s="80"/>
      <c r="D2" s="80"/>
      <c r="E2" s="80"/>
      <c r="F2" s="80"/>
      <c r="G2" s="80"/>
      <c r="H2" s="80"/>
      <c r="I2" s="80"/>
      <c r="J2" s="80"/>
      <c r="K2" s="80"/>
      <c r="L2" s="31"/>
      <c r="M2" s="278"/>
      <c r="N2" s="278"/>
    </row>
    <row r="3" spans="1:65" s="183" customFormat="1" ht="18.75" customHeight="1" x14ac:dyDescent="0.25">
      <c r="A3" s="177"/>
      <c r="B3" s="49" t="s">
        <v>49</v>
      </c>
      <c r="C3" s="446" t="str">
        <f>IF('1_Projektzeitplan'!D3="","",'1_Projektzeitplan'!D3)</f>
        <v/>
      </c>
      <c r="D3" s="447"/>
      <c r="E3" s="448"/>
      <c r="F3" s="81"/>
      <c r="G3" s="81"/>
      <c r="H3" s="81"/>
      <c r="I3" s="81"/>
      <c r="J3" s="81"/>
      <c r="K3" s="81"/>
      <c r="L3" s="46"/>
      <c r="M3" s="148"/>
      <c r="N3" s="148"/>
    </row>
    <row r="4" spans="1:65" s="183" customFormat="1" ht="18.75" customHeight="1" thickBot="1" x14ac:dyDescent="0.3">
      <c r="A4" s="177"/>
      <c r="B4" s="50" t="s">
        <v>50</v>
      </c>
      <c r="C4" s="443" t="str">
        <f>IF('1_Projektzeitplan'!D4="","",'1_Projektzeitplan'!D4)</f>
        <v/>
      </c>
      <c r="D4" s="444"/>
      <c r="E4" s="445"/>
      <c r="F4" s="81"/>
      <c r="G4" s="81"/>
      <c r="H4" s="81"/>
      <c r="I4" s="81"/>
      <c r="J4" s="81"/>
      <c r="K4" s="81"/>
      <c r="L4" s="46"/>
      <c r="M4" s="148"/>
      <c r="N4" s="148"/>
    </row>
    <row r="5" spans="1:65" s="183" customFormat="1" ht="15" thickBot="1" x14ac:dyDescent="0.35">
      <c r="A5" s="177"/>
      <c r="B5" s="46"/>
      <c r="C5" s="46"/>
      <c r="D5" s="46"/>
      <c r="E5" s="82"/>
      <c r="F5" s="46"/>
      <c r="G5" s="46"/>
      <c r="H5" s="46"/>
      <c r="I5" s="46"/>
      <c r="J5" s="46"/>
      <c r="K5" s="46"/>
      <c r="L5" s="46"/>
      <c r="M5" s="148"/>
      <c r="N5" s="148"/>
    </row>
    <row r="6" spans="1:65" s="183" customFormat="1" x14ac:dyDescent="0.3">
      <c r="A6" s="177"/>
      <c r="B6" s="49" t="s">
        <v>135</v>
      </c>
      <c r="C6" s="165" t="s">
        <v>108</v>
      </c>
      <c r="D6" s="439"/>
      <c r="E6" s="440"/>
      <c r="F6" s="82"/>
      <c r="G6" s="99"/>
      <c r="H6" s="46"/>
      <c r="I6" s="46"/>
      <c r="J6" s="46"/>
      <c r="K6" s="46"/>
      <c r="L6" s="46"/>
      <c r="M6" s="148"/>
      <c r="N6" s="148"/>
    </row>
    <row r="7" spans="1:65" s="183" customFormat="1" ht="15" thickBot="1" x14ac:dyDescent="0.35">
      <c r="A7" s="177"/>
      <c r="B7" s="83"/>
      <c r="C7" s="166" t="s">
        <v>109</v>
      </c>
      <c r="D7" s="441"/>
      <c r="E7" s="442"/>
      <c r="F7" s="82"/>
      <c r="G7" s="46"/>
      <c r="H7" s="46"/>
      <c r="I7" s="46"/>
      <c r="J7" s="46"/>
      <c r="K7" s="46"/>
      <c r="L7" s="46"/>
      <c r="M7" s="148"/>
      <c r="N7" s="148"/>
    </row>
    <row r="8" spans="1:65" s="182" customFormat="1" ht="12" customHeight="1" x14ac:dyDescent="0.25">
      <c r="A8" s="187"/>
      <c r="B8" s="84"/>
      <c r="C8" s="85"/>
      <c r="D8" s="85"/>
      <c r="E8" s="84"/>
      <c r="F8" s="84"/>
      <c r="G8" s="84"/>
      <c r="H8" s="84"/>
      <c r="I8" s="84"/>
      <c r="J8" s="84"/>
      <c r="K8" s="84"/>
      <c r="L8" s="31"/>
      <c r="M8" s="147"/>
      <c r="N8" s="147"/>
    </row>
    <row r="9" spans="1:65" s="182" customFormat="1" thickBot="1" x14ac:dyDescent="0.3">
      <c r="A9" s="187"/>
      <c r="B9" s="84"/>
      <c r="C9" s="33" t="s">
        <v>140</v>
      </c>
      <c r="D9" s="33" t="s">
        <v>141</v>
      </c>
      <c r="E9" s="84"/>
      <c r="F9" s="84"/>
      <c r="G9" s="84"/>
      <c r="H9" s="84"/>
      <c r="I9" s="84"/>
      <c r="J9" s="84"/>
      <c r="K9" s="84"/>
      <c r="L9" s="31"/>
      <c r="M9" s="158"/>
      <c r="N9" s="158"/>
    </row>
    <row r="10" spans="1:65" ht="25.5" customHeight="1" x14ac:dyDescent="0.3">
      <c r="B10" s="155" t="s">
        <v>137</v>
      </c>
      <c r="C10" s="159" t="s">
        <v>256</v>
      </c>
      <c r="D10" s="160" t="s">
        <v>257</v>
      </c>
      <c r="E10" s="295"/>
      <c r="F10" s="296"/>
      <c r="G10" s="296"/>
      <c r="H10" s="296"/>
      <c r="I10" s="296"/>
      <c r="J10" s="296"/>
      <c r="K10" s="296"/>
      <c r="L10" s="296"/>
      <c r="M10" s="296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</row>
    <row r="11" spans="1:65" ht="20.25" customHeight="1" x14ac:dyDescent="0.3">
      <c r="B11" s="156" t="s">
        <v>1</v>
      </c>
      <c r="C11" s="27" t="s">
        <v>129</v>
      </c>
      <c r="D11" s="72" t="s">
        <v>129</v>
      </c>
      <c r="E11" s="78"/>
      <c r="F11" s="1"/>
      <c r="G11" s="1"/>
      <c r="H11" s="1"/>
      <c r="I11" s="1"/>
      <c r="J11" s="1"/>
      <c r="K11" s="1"/>
      <c r="L11" s="1"/>
      <c r="M11" s="1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</row>
    <row r="12" spans="1:65" ht="20.25" customHeight="1" thickBot="1" x14ac:dyDescent="0.35">
      <c r="B12" s="157" t="s">
        <v>111</v>
      </c>
      <c r="C12" s="161" t="s">
        <v>99</v>
      </c>
      <c r="D12" s="162" t="s">
        <v>99</v>
      </c>
      <c r="E12" s="163" t="s">
        <v>99</v>
      </c>
      <c r="F12" s="164" t="s">
        <v>99</v>
      </c>
      <c r="G12" s="164" t="s">
        <v>99</v>
      </c>
      <c r="H12" s="164" t="s">
        <v>99</v>
      </c>
      <c r="I12" s="164" t="s">
        <v>99</v>
      </c>
      <c r="J12" s="164" t="s">
        <v>99</v>
      </c>
      <c r="K12" s="164" t="s">
        <v>99</v>
      </c>
      <c r="L12" s="164" t="s">
        <v>99</v>
      </c>
      <c r="M12" s="164" t="s">
        <v>99</v>
      </c>
      <c r="N12" s="298" t="s">
        <v>99</v>
      </c>
      <c r="O12" s="298" t="s">
        <v>99</v>
      </c>
      <c r="P12" s="298" t="s">
        <v>99</v>
      </c>
      <c r="Q12" s="298" t="s">
        <v>99</v>
      </c>
      <c r="R12" s="298" t="s">
        <v>99</v>
      </c>
      <c r="S12" s="298" t="s">
        <v>99</v>
      </c>
      <c r="T12" s="298" t="s">
        <v>99</v>
      </c>
      <c r="U12" s="298" t="s">
        <v>99</v>
      </c>
      <c r="V12" s="298" t="s">
        <v>99</v>
      </c>
      <c r="W12" s="298" t="s">
        <v>99</v>
      </c>
      <c r="X12" s="298" t="s">
        <v>99</v>
      </c>
      <c r="Y12" s="298" t="s">
        <v>99</v>
      </c>
      <c r="Z12" s="298" t="s">
        <v>99</v>
      </c>
      <c r="AA12" s="298" t="s">
        <v>99</v>
      </c>
      <c r="AB12" s="298" t="s">
        <v>99</v>
      </c>
      <c r="AC12" s="298" t="s">
        <v>99</v>
      </c>
      <c r="AD12" s="298" t="s">
        <v>99</v>
      </c>
      <c r="AE12" s="298" t="s">
        <v>99</v>
      </c>
      <c r="AF12" s="298" t="s">
        <v>99</v>
      </c>
      <c r="AG12" s="298" t="s">
        <v>99</v>
      </c>
      <c r="AH12" s="298" t="s">
        <v>99</v>
      </c>
      <c r="AI12" s="298" t="s">
        <v>99</v>
      </c>
      <c r="AJ12" s="298" t="s">
        <v>99</v>
      </c>
      <c r="AK12" s="298" t="s">
        <v>99</v>
      </c>
      <c r="AL12" s="298" t="s">
        <v>99</v>
      </c>
      <c r="AM12" s="298" t="s">
        <v>99</v>
      </c>
      <c r="AN12" s="298" t="s">
        <v>99</v>
      </c>
      <c r="AO12" s="298" t="s">
        <v>99</v>
      </c>
      <c r="AP12" s="298" t="s">
        <v>99</v>
      </c>
      <c r="AQ12" s="298" t="s">
        <v>99</v>
      </c>
      <c r="AR12" s="298" t="s">
        <v>99</v>
      </c>
      <c r="AS12" s="298" t="s">
        <v>99</v>
      </c>
      <c r="AT12" s="298" t="s">
        <v>99</v>
      </c>
      <c r="AU12" s="298" t="s">
        <v>99</v>
      </c>
      <c r="AV12" s="298" t="s">
        <v>99</v>
      </c>
      <c r="AW12" s="298" t="s">
        <v>99</v>
      </c>
      <c r="AX12" s="298" t="s">
        <v>99</v>
      </c>
      <c r="AY12" s="298" t="s">
        <v>99</v>
      </c>
      <c r="AZ12" s="298" t="s">
        <v>99</v>
      </c>
      <c r="BA12" s="298" t="s">
        <v>99</v>
      </c>
      <c r="BB12" s="298" t="s">
        <v>99</v>
      </c>
      <c r="BC12" s="298" t="s">
        <v>99</v>
      </c>
      <c r="BD12" s="298" t="s">
        <v>99</v>
      </c>
      <c r="BE12" s="298" t="s">
        <v>99</v>
      </c>
      <c r="BF12" s="298" t="s">
        <v>99</v>
      </c>
      <c r="BG12" s="298" t="s">
        <v>99</v>
      </c>
      <c r="BH12" s="298" t="s">
        <v>99</v>
      </c>
      <c r="BI12" s="298" t="s">
        <v>99</v>
      </c>
      <c r="BJ12" s="298" t="s">
        <v>99</v>
      </c>
      <c r="BK12" s="298" t="s">
        <v>99</v>
      </c>
      <c r="BL12" s="298" t="s">
        <v>99</v>
      </c>
      <c r="BM12" s="298" t="s">
        <v>99</v>
      </c>
    </row>
    <row r="13" spans="1:65" ht="7.5" customHeight="1" thickBot="1" x14ac:dyDescent="0.35">
      <c r="B13" s="86"/>
      <c r="C13" s="53"/>
      <c r="D13" s="53"/>
      <c r="E13" s="299"/>
      <c r="F13" s="87"/>
      <c r="G13" s="87"/>
      <c r="H13" s="87"/>
      <c r="I13" s="87"/>
      <c r="J13" s="87"/>
      <c r="K13" s="87"/>
      <c r="L13" s="87"/>
      <c r="M13" s="87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</row>
    <row r="14" spans="1:65" ht="36" customHeight="1" x14ac:dyDescent="0.3">
      <c r="B14" s="155" t="s">
        <v>112</v>
      </c>
      <c r="C14" s="291">
        <v>38</v>
      </c>
      <c r="D14" s="292">
        <v>38</v>
      </c>
      <c r="E14" s="317"/>
      <c r="F14" s="294"/>
      <c r="G14" s="294"/>
      <c r="H14" s="293"/>
      <c r="I14" s="294"/>
      <c r="J14" s="294"/>
      <c r="K14" s="293"/>
      <c r="L14" s="293"/>
      <c r="M14" s="294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</row>
    <row r="15" spans="1:65" ht="24" customHeight="1" x14ac:dyDescent="0.3">
      <c r="B15" s="156" t="s">
        <v>113</v>
      </c>
      <c r="C15" s="62">
        <v>25</v>
      </c>
      <c r="D15" s="73">
        <v>30</v>
      </c>
      <c r="E15" s="77"/>
      <c r="F15" s="61"/>
      <c r="G15" s="61"/>
      <c r="H15" s="77"/>
      <c r="I15" s="61"/>
      <c r="J15" s="61"/>
      <c r="K15" s="77"/>
      <c r="L15" s="77"/>
      <c r="M15" s="61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</row>
    <row r="16" spans="1:65" ht="24" customHeight="1" x14ac:dyDescent="0.3">
      <c r="B16" s="156" t="s">
        <v>162</v>
      </c>
      <c r="C16" s="63">
        <v>45292</v>
      </c>
      <c r="D16" s="74">
        <v>45658</v>
      </c>
      <c r="E16" s="92"/>
      <c r="F16" s="93"/>
      <c r="G16" s="93"/>
      <c r="H16" s="93"/>
      <c r="I16" s="93"/>
      <c r="J16" s="93"/>
      <c r="K16" s="93"/>
      <c r="L16" s="93"/>
      <c r="M16" s="9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</row>
    <row r="17" spans="1:65" ht="24" customHeight="1" x14ac:dyDescent="0.3">
      <c r="B17" s="156" t="s">
        <v>163</v>
      </c>
      <c r="C17" s="63">
        <v>45657</v>
      </c>
      <c r="D17" s="74">
        <v>45824</v>
      </c>
      <c r="E17" s="92"/>
      <c r="F17" s="93"/>
      <c r="G17" s="93"/>
      <c r="H17" s="93"/>
      <c r="I17" s="93"/>
      <c r="J17" s="93"/>
      <c r="K17" s="93"/>
      <c r="L17" s="93"/>
      <c r="M17" s="9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</row>
    <row r="18" spans="1:65" ht="24" customHeight="1" x14ac:dyDescent="0.3">
      <c r="B18" s="156" t="s">
        <v>130</v>
      </c>
      <c r="C18" s="64">
        <f>(C17-C16+1)/30.5</f>
        <v>12</v>
      </c>
      <c r="D18" s="75">
        <f>(D17-D16+1)/30.5</f>
        <v>5.4754098360655741</v>
      </c>
      <c r="E18" s="88">
        <f t="shared" ref="E18:K18" si="0">(E17-E16+1)/30.5</f>
        <v>3.2786885245901641E-2</v>
      </c>
      <c r="F18" s="88">
        <f t="shared" si="0"/>
        <v>3.2786885245901641E-2</v>
      </c>
      <c r="G18" s="88">
        <f t="shared" si="0"/>
        <v>3.2786885245901641E-2</v>
      </c>
      <c r="H18" s="88">
        <f t="shared" si="0"/>
        <v>3.2786885245901641E-2</v>
      </c>
      <c r="I18" s="88">
        <f t="shared" si="0"/>
        <v>3.2786885245901641E-2</v>
      </c>
      <c r="J18" s="89">
        <f t="shared" si="0"/>
        <v>3.2786885245901641E-2</v>
      </c>
      <c r="K18" s="89">
        <f t="shared" si="0"/>
        <v>3.2786885245901641E-2</v>
      </c>
      <c r="L18" s="89">
        <f t="shared" ref="L18:N18" si="1">(L17-L16+1)/30.5</f>
        <v>3.2786885245901641E-2</v>
      </c>
      <c r="M18" s="89">
        <f t="shared" si="1"/>
        <v>3.2786885245901641E-2</v>
      </c>
      <c r="N18" s="304">
        <f t="shared" si="1"/>
        <v>3.2786885245901641E-2</v>
      </c>
      <c r="O18" s="304">
        <f t="shared" ref="O18:BM18" si="2">(O17-O16+1)/30.5</f>
        <v>3.2786885245901641E-2</v>
      </c>
      <c r="P18" s="304">
        <f t="shared" si="2"/>
        <v>3.2786885245901641E-2</v>
      </c>
      <c r="Q18" s="304">
        <f t="shared" si="2"/>
        <v>3.2786885245901641E-2</v>
      </c>
      <c r="R18" s="304">
        <f t="shared" si="2"/>
        <v>3.2786885245901641E-2</v>
      </c>
      <c r="S18" s="304">
        <f t="shared" si="2"/>
        <v>3.2786885245901641E-2</v>
      </c>
      <c r="T18" s="304">
        <f t="shared" si="2"/>
        <v>3.2786885245901641E-2</v>
      </c>
      <c r="U18" s="304">
        <f t="shared" si="2"/>
        <v>3.2786885245901641E-2</v>
      </c>
      <c r="V18" s="304">
        <f t="shared" si="2"/>
        <v>3.2786885245901641E-2</v>
      </c>
      <c r="W18" s="304">
        <f t="shared" si="2"/>
        <v>3.2786885245901641E-2</v>
      </c>
      <c r="X18" s="304">
        <f t="shared" si="2"/>
        <v>3.2786885245901641E-2</v>
      </c>
      <c r="Y18" s="304">
        <f t="shared" si="2"/>
        <v>3.2786885245901641E-2</v>
      </c>
      <c r="Z18" s="304">
        <f t="shared" si="2"/>
        <v>3.2786885245901641E-2</v>
      </c>
      <c r="AA18" s="304">
        <f t="shared" si="2"/>
        <v>3.2786885245901641E-2</v>
      </c>
      <c r="AB18" s="304">
        <f t="shared" si="2"/>
        <v>3.2786885245901641E-2</v>
      </c>
      <c r="AC18" s="304">
        <f t="shared" si="2"/>
        <v>3.2786885245901641E-2</v>
      </c>
      <c r="AD18" s="304">
        <f t="shared" si="2"/>
        <v>3.2786885245901641E-2</v>
      </c>
      <c r="AE18" s="304">
        <f t="shared" si="2"/>
        <v>3.2786885245901641E-2</v>
      </c>
      <c r="AF18" s="304">
        <f t="shared" si="2"/>
        <v>3.2786885245901641E-2</v>
      </c>
      <c r="AG18" s="304">
        <f t="shared" si="2"/>
        <v>3.2786885245901641E-2</v>
      </c>
      <c r="AH18" s="304">
        <f t="shared" si="2"/>
        <v>3.2786885245901641E-2</v>
      </c>
      <c r="AI18" s="304">
        <f t="shared" si="2"/>
        <v>3.2786885245901641E-2</v>
      </c>
      <c r="AJ18" s="304">
        <f t="shared" si="2"/>
        <v>3.2786885245901641E-2</v>
      </c>
      <c r="AK18" s="304">
        <f t="shared" si="2"/>
        <v>3.2786885245901641E-2</v>
      </c>
      <c r="AL18" s="304">
        <f t="shared" si="2"/>
        <v>3.2786885245901641E-2</v>
      </c>
      <c r="AM18" s="304">
        <f t="shared" si="2"/>
        <v>3.2786885245901641E-2</v>
      </c>
      <c r="AN18" s="304">
        <f t="shared" si="2"/>
        <v>3.2786885245901641E-2</v>
      </c>
      <c r="AO18" s="304">
        <f t="shared" si="2"/>
        <v>3.2786885245901641E-2</v>
      </c>
      <c r="AP18" s="304">
        <f t="shared" si="2"/>
        <v>3.2786885245901641E-2</v>
      </c>
      <c r="AQ18" s="304">
        <f t="shared" si="2"/>
        <v>3.2786885245901641E-2</v>
      </c>
      <c r="AR18" s="304">
        <f t="shared" si="2"/>
        <v>3.2786885245901641E-2</v>
      </c>
      <c r="AS18" s="304">
        <f t="shared" si="2"/>
        <v>3.2786885245901641E-2</v>
      </c>
      <c r="AT18" s="304">
        <f t="shared" si="2"/>
        <v>3.2786885245901641E-2</v>
      </c>
      <c r="AU18" s="304">
        <f t="shared" si="2"/>
        <v>3.2786885245901641E-2</v>
      </c>
      <c r="AV18" s="304">
        <f t="shared" si="2"/>
        <v>3.2786885245901641E-2</v>
      </c>
      <c r="AW18" s="304">
        <f t="shared" si="2"/>
        <v>3.2786885245901641E-2</v>
      </c>
      <c r="AX18" s="304">
        <f t="shared" si="2"/>
        <v>3.2786885245901641E-2</v>
      </c>
      <c r="AY18" s="304">
        <f t="shared" si="2"/>
        <v>3.2786885245901641E-2</v>
      </c>
      <c r="AZ18" s="304">
        <f t="shared" si="2"/>
        <v>3.2786885245901641E-2</v>
      </c>
      <c r="BA18" s="304">
        <f t="shared" si="2"/>
        <v>3.2786885245901641E-2</v>
      </c>
      <c r="BB18" s="304">
        <f t="shared" si="2"/>
        <v>3.2786885245901641E-2</v>
      </c>
      <c r="BC18" s="304">
        <f t="shared" si="2"/>
        <v>3.2786885245901641E-2</v>
      </c>
      <c r="BD18" s="304">
        <f t="shared" si="2"/>
        <v>3.2786885245901641E-2</v>
      </c>
      <c r="BE18" s="304">
        <f t="shared" si="2"/>
        <v>3.2786885245901641E-2</v>
      </c>
      <c r="BF18" s="304">
        <f t="shared" si="2"/>
        <v>3.2786885245901641E-2</v>
      </c>
      <c r="BG18" s="304">
        <f t="shared" si="2"/>
        <v>3.2786885245901641E-2</v>
      </c>
      <c r="BH18" s="304">
        <f t="shared" si="2"/>
        <v>3.2786885245901641E-2</v>
      </c>
      <c r="BI18" s="304">
        <f t="shared" si="2"/>
        <v>3.2786885245901641E-2</v>
      </c>
      <c r="BJ18" s="304">
        <f t="shared" si="2"/>
        <v>3.2786885245901641E-2</v>
      </c>
      <c r="BK18" s="304">
        <f t="shared" si="2"/>
        <v>3.2786885245901641E-2</v>
      </c>
      <c r="BL18" s="304">
        <f t="shared" si="2"/>
        <v>3.2786885245901641E-2</v>
      </c>
      <c r="BM18" s="304">
        <f t="shared" si="2"/>
        <v>3.2786885245901641E-2</v>
      </c>
    </row>
    <row r="19" spans="1:65" ht="20.25" customHeight="1" x14ac:dyDescent="0.3">
      <c r="B19" s="156" t="s">
        <v>164</v>
      </c>
      <c r="C19" s="64">
        <f t="shared" ref="C19:K19" si="3">IF(C14=0,0,1720/C14*C15/12*C18)</f>
        <v>1131.578947368421</v>
      </c>
      <c r="D19" s="75">
        <f t="shared" si="3"/>
        <v>619.58584987057804</v>
      </c>
      <c r="E19" s="88">
        <f t="shared" si="3"/>
        <v>0</v>
      </c>
      <c r="F19" s="88">
        <f t="shared" si="3"/>
        <v>0</v>
      </c>
      <c r="G19" s="88">
        <f t="shared" si="3"/>
        <v>0</v>
      </c>
      <c r="H19" s="88">
        <f t="shared" si="3"/>
        <v>0</v>
      </c>
      <c r="I19" s="88">
        <f t="shared" si="3"/>
        <v>0</v>
      </c>
      <c r="J19" s="89">
        <f t="shared" si="3"/>
        <v>0</v>
      </c>
      <c r="K19" s="89">
        <f t="shared" si="3"/>
        <v>0</v>
      </c>
      <c r="L19" s="89">
        <f t="shared" ref="L19:N19" si="4">IF(L14=0,0,1720/L14*L15/12*L18)</f>
        <v>0</v>
      </c>
      <c r="M19" s="89">
        <f t="shared" si="4"/>
        <v>0</v>
      </c>
      <c r="N19" s="304">
        <f t="shared" si="4"/>
        <v>0</v>
      </c>
      <c r="O19" s="304">
        <f t="shared" ref="O19:BM19" si="5">IF(O14=0,0,1720/O14*O15/12*O18)</f>
        <v>0</v>
      </c>
      <c r="P19" s="304">
        <f t="shared" si="5"/>
        <v>0</v>
      </c>
      <c r="Q19" s="304">
        <f t="shared" si="5"/>
        <v>0</v>
      </c>
      <c r="R19" s="304">
        <f t="shared" si="5"/>
        <v>0</v>
      </c>
      <c r="S19" s="304">
        <f t="shared" si="5"/>
        <v>0</v>
      </c>
      <c r="T19" s="304">
        <f t="shared" si="5"/>
        <v>0</v>
      </c>
      <c r="U19" s="304">
        <f t="shared" si="5"/>
        <v>0</v>
      </c>
      <c r="V19" s="304">
        <f t="shared" si="5"/>
        <v>0</v>
      </c>
      <c r="W19" s="304">
        <f t="shared" si="5"/>
        <v>0</v>
      </c>
      <c r="X19" s="304">
        <f t="shared" si="5"/>
        <v>0</v>
      </c>
      <c r="Y19" s="304">
        <f t="shared" si="5"/>
        <v>0</v>
      </c>
      <c r="Z19" s="304">
        <f t="shared" si="5"/>
        <v>0</v>
      </c>
      <c r="AA19" s="304">
        <f t="shared" si="5"/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0</v>
      </c>
      <c r="AG19" s="304">
        <f t="shared" si="5"/>
        <v>0</v>
      </c>
      <c r="AH19" s="304">
        <f t="shared" si="5"/>
        <v>0</v>
      </c>
      <c r="AI19" s="304">
        <f t="shared" si="5"/>
        <v>0</v>
      </c>
      <c r="AJ19" s="304">
        <f t="shared" si="5"/>
        <v>0</v>
      </c>
      <c r="AK19" s="304">
        <f t="shared" si="5"/>
        <v>0</v>
      </c>
      <c r="AL19" s="304">
        <f t="shared" si="5"/>
        <v>0</v>
      </c>
      <c r="AM19" s="304">
        <f t="shared" si="5"/>
        <v>0</v>
      </c>
      <c r="AN19" s="304">
        <f t="shared" si="5"/>
        <v>0</v>
      </c>
      <c r="AO19" s="304">
        <f t="shared" si="5"/>
        <v>0</v>
      </c>
      <c r="AP19" s="304">
        <f t="shared" si="5"/>
        <v>0</v>
      </c>
      <c r="AQ19" s="304">
        <f t="shared" si="5"/>
        <v>0</v>
      </c>
      <c r="AR19" s="304">
        <f t="shared" si="5"/>
        <v>0</v>
      </c>
      <c r="AS19" s="304">
        <f t="shared" si="5"/>
        <v>0</v>
      </c>
      <c r="AT19" s="304">
        <f t="shared" si="5"/>
        <v>0</v>
      </c>
      <c r="AU19" s="304">
        <f t="shared" si="5"/>
        <v>0</v>
      </c>
      <c r="AV19" s="304">
        <f t="shared" si="5"/>
        <v>0</v>
      </c>
      <c r="AW19" s="304">
        <f t="shared" si="5"/>
        <v>0</v>
      </c>
      <c r="AX19" s="304">
        <f t="shared" si="5"/>
        <v>0</v>
      </c>
      <c r="AY19" s="304">
        <f t="shared" si="5"/>
        <v>0</v>
      </c>
      <c r="AZ19" s="304">
        <f t="shared" si="5"/>
        <v>0</v>
      </c>
      <c r="BA19" s="304">
        <f t="shared" si="5"/>
        <v>0</v>
      </c>
      <c r="BB19" s="304">
        <f t="shared" si="5"/>
        <v>0</v>
      </c>
      <c r="BC19" s="304">
        <f t="shared" si="5"/>
        <v>0</v>
      </c>
      <c r="BD19" s="304">
        <f t="shared" si="5"/>
        <v>0</v>
      </c>
      <c r="BE19" s="304">
        <f t="shared" si="5"/>
        <v>0</v>
      </c>
      <c r="BF19" s="304">
        <f t="shared" si="5"/>
        <v>0</v>
      </c>
      <c r="BG19" s="304">
        <f t="shared" si="5"/>
        <v>0</v>
      </c>
      <c r="BH19" s="304">
        <f t="shared" si="5"/>
        <v>0</v>
      </c>
      <c r="BI19" s="304">
        <f t="shared" si="5"/>
        <v>0</v>
      </c>
      <c r="BJ19" s="304">
        <f t="shared" si="5"/>
        <v>0</v>
      </c>
      <c r="BK19" s="304">
        <f t="shared" si="5"/>
        <v>0</v>
      </c>
      <c r="BL19" s="304">
        <f t="shared" si="5"/>
        <v>0</v>
      </c>
      <c r="BM19" s="304">
        <f t="shared" si="5"/>
        <v>0</v>
      </c>
    </row>
    <row r="20" spans="1:65" ht="36.75" customHeight="1" x14ac:dyDescent="0.3">
      <c r="B20" s="156" t="s">
        <v>126</v>
      </c>
      <c r="C20" s="344">
        <v>21524.36</v>
      </c>
      <c r="D20" s="345">
        <v>12031.3</v>
      </c>
      <c r="E20" s="306"/>
      <c r="F20" s="307"/>
      <c r="G20" s="307"/>
      <c r="H20" s="306"/>
      <c r="I20" s="307"/>
      <c r="J20" s="307"/>
      <c r="K20" s="306"/>
      <c r="L20" s="306"/>
      <c r="M20" s="307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</row>
    <row r="21" spans="1:65" ht="36.75" customHeight="1" x14ac:dyDescent="0.3">
      <c r="B21" s="156" t="s">
        <v>131</v>
      </c>
      <c r="C21" s="344">
        <f>C20*31.67/100</f>
        <v>6816.7648120000003</v>
      </c>
      <c r="D21" s="345">
        <v>3810</v>
      </c>
      <c r="E21" s="306"/>
      <c r="F21" s="307"/>
      <c r="G21" s="307"/>
      <c r="H21" s="306"/>
      <c r="I21" s="307"/>
      <c r="J21" s="307"/>
      <c r="K21" s="306"/>
      <c r="L21" s="306"/>
      <c r="M21" s="307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</row>
    <row r="22" spans="1:65" ht="36.75" customHeight="1" x14ac:dyDescent="0.3">
      <c r="B22" s="156" t="s">
        <v>10</v>
      </c>
      <c r="C22" s="65">
        <f>C21/C20</f>
        <v>0.31669999999999998</v>
      </c>
      <c r="D22" s="76">
        <f>D21/D20</f>
        <v>0.31667400862749662</v>
      </c>
      <c r="E22" s="90">
        <f t="shared" ref="E22:K22" si="6">IF(E21=0,0,E21/E20)</f>
        <v>0</v>
      </c>
      <c r="F22" s="90">
        <f t="shared" si="6"/>
        <v>0</v>
      </c>
      <c r="G22" s="90">
        <f t="shared" si="6"/>
        <v>0</v>
      </c>
      <c r="H22" s="90">
        <f t="shared" si="6"/>
        <v>0</v>
      </c>
      <c r="I22" s="90">
        <f t="shared" si="6"/>
        <v>0</v>
      </c>
      <c r="J22" s="91">
        <f t="shared" si="6"/>
        <v>0</v>
      </c>
      <c r="K22" s="89">
        <f t="shared" si="6"/>
        <v>0</v>
      </c>
      <c r="L22" s="91">
        <f t="shared" ref="L22" si="7">IF(L21=0,0,L21/L20)</f>
        <v>0</v>
      </c>
      <c r="M22" s="91">
        <f t="shared" ref="M22" si="8">IF(M21=0,0,M21/M20)</f>
        <v>0</v>
      </c>
      <c r="N22" s="305">
        <f t="shared" ref="N22:BM22" si="9">IF(N21=0,0,N21/N20)</f>
        <v>0</v>
      </c>
      <c r="O22" s="305">
        <f t="shared" si="9"/>
        <v>0</v>
      </c>
      <c r="P22" s="305">
        <f t="shared" si="9"/>
        <v>0</v>
      </c>
      <c r="Q22" s="305">
        <f t="shared" si="9"/>
        <v>0</v>
      </c>
      <c r="R22" s="305">
        <f t="shared" si="9"/>
        <v>0</v>
      </c>
      <c r="S22" s="305">
        <f t="shared" si="9"/>
        <v>0</v>
      </c>
      <c r="T22" s="305">
        <f t="shared" si="9"/>
        <v>0</v>
      </c>
      <c r="U22" s="305">
        <f t="shared" si="9"/>
        <v>0</v>
      </c>
      <c r="V22" s="305">
        <f t="shared" si="9"/>
        <v>0</v>
      </c>
      <c r="W22" s="305">
        <f t="shared" si="9"/>
        <v>0</v>
      </c>
      <c r="X22" s="305">
        <f t="shared" si="9"/>
        <v>0</v>
      </c>
      <c r="Y22" s="305">
        <f t="shared" si="9"/>
        <v>0</v>
      </c>
      <c r="Z22" s="305">
        <f t="shared" si="9"/>
        <v>0</v>
      </c>
      <c r="AA22" s="305">
        <f t="shared" si="9"/>
        <v>0</v>
      </c>
      <c r="AB22" s="305">
        <f t="shared" si="9"/>
        <v>0</v>
      </c>
      <c r="AC22" s="305">
        <f t="shared" si="9"/>
        <v>0</v>
      </c>
      <c r="AD22" s="305">
        <f t="shared" si="9"/>
        <v>0</v>
      </c>
      <c r="AE22" s="305">
        <f t="shared" si="9"/>
        <v>0</v>
      </c>
      <c r="AF22" s="305">
        <f t="shared" si="9"/>
        <v>0</v>
      </c>
      <c r="AG22" s="305">
        <f t="shared" si="9"/>
        <v>0</v>
      </c>
      <c r="AH22" s="305">
        <f t="shared" si="9"/>
        <v>0</v>
      </c>
      <c r="AI22" s="305">
        <f t="shared" si="9"/>
        <v>0</v>
      </c>
      <c r="AJ22" s="305">
        <f t="shared" si="9"/>
        <v>0</v>
      </c>
      <c r="AK22" s="305">
        <f t="shared" si="9"/>
        <v>0</v>
      </c>
      <c r="AL22" s="305">
        <f t="shared" si="9"/>
        <v>0</v>
      </c>
      <c r="AM22" s="305">
        <f t="shared" si="9"/>
        <v>0</v>
      </c>
      <c r="AN22" s="305">
        <f t="shared" si="9"/>
        <v>0</v>
      </c>
      <c r="AO22" s="305">
        <f t="shared" si="9"/>
        <v>0</v>
      </c>
      <c r="AP22" s="305">
        <f t="shared" si="9"/>
        <v>0</v>
      </c>
      <c r="AQ22" s="305">
        <f t="shared" si="9"/>
        <v>0</v>
      </c>
      <c r="AR22" s="305">
        <f t="shared" si="9"/>
        <v>0</v>
      </c>
      <c r="AS22" s="305">
        <f t="shared" si="9"/>
        <v>0</v>
      </c>
      <c r="AT22" s="305">
        <f t="shared" si="9"/>
        <v>0</v>
      </c>
      <c r="AU22" s="305">
        <f t="shared" si="9"/>
        <v>0</v>
      </c>
      <c r="AV22" s="305">
        <f t="shared" si="9"/>
        <v>0</v>
      </c>
      <c r="AW22" s="305">
        <f t="shared" si="9"/>
        <v>0</v>
      </c>
      <c r="AX22" s="305">
        <f t="shared" si="9"/>
        <v>0</v>
      </c>
      <c r="AY22" s="305">
        <f t="shared" si="9"/>
        <v>0</v>
      </c>
      <c r="AZ22" s="305">
        <f t="shared" si="9"/>
        <v>0</v>
      </c>
      <c r="BA22" s="305">
        <f t="shared" si="9"/>
        <v>0</v>
      </c>
      <c r="BB22" s="305">
        <f t="shared" si="9"/>
        <v>0</v>
      </c>
      <c r="BC22" s="305">
        <f t="shared" si="9"/>
        <v>0</v>
      </c>
      <c r="BD22" s="305">
        <f t="shared" si="9"/>
        <v>0</v>
      </c>
      <c r="BE22" s="305">
        <f t="shared" si="9"/>
        <v>0</v>
      </c>
      <c r="BF22" s="305">
        <f t="shared" si="9"/>
        <v>0</v>
      </c>
      <c r="BG22" s="305">
        <f t="shared" si="9"/>
        <v>0</v>
      </c>
      <c r="BH22" s="305">
        <f t="shared" si="9"/>
        <v>0</v>
      </c>
      <c r="BI22" s="305">
        <f t="shared" si="9"/>
        <v>0</v>
      </c>
      <c r="BJ22" s="305">
        <f t="shared" si="9"/>
        <v>0</v>
      </c>
      <c r="BK22" s="305">
        <f t="shared" si="9"/>
        <v>0</v>
      </c>
      <c r="BL22" s="305">
        <f t="shared" si="9"/>
        <v>0</v>
      </c>
      <c r="BM22" s="305">
        <f t="shared" si="9"/>
        <v>0</v>
      </c>
    </row>
    <row r="23" spans="1:65" ht="36.75" customHeight="1" x14ac:dyDescent="0.3">
      <c r="B23" s="156" t="s">
        <v>114</v>
      </c>
      <c r="C23" s="344">
        <f>C20+C21</f>
        <v>28341.124812000002</v>
      </c>
      <c r="D23" s="345">
        <f>D20+D21</f>
        <v>15841.3</v>
      </c>
      <c r="E23" s="346">
        <f>E20+E21</f>
        <v>0</v>
      </c>
      <c r="F23" s="346">
        <f t="shared" ref="F23:I23" si="10">F20+F21</f>
        <v>0</v>
      </c>
      <c r="G23" s="346">
        <f t="shared" si="10"/>
        <v>0</v>
      </c>
      <c r="H23" s="346">
        <f t="shared" si="10"/>
        <v>0</v>
      </c>
      <c r="I23" s="346">
        <f t="shared" si="10"/>
        <v>0</v>
      </c>
      <c r="J23" s="347">
        <f t="shared" ref="J23:K23" si="11">J20+J21</f>
        <v>0</v>
      </c>
      <c r="K23" s="347">
        <f t="shared" si="11"/>
        <v>0</v>
      </c>
      <c r="L23" s="347">
        <f t="shared" ref="L23:N23" si="12">L20+L21</f>
        <v>0</v>
      </c>
      <c r="M23" s="347">
        <f t="shared" si="12"/>
        <v>0</v>
      </c>
      <c r="N23" s="348">
        <f t="shared" si="12"/>
        <v>0</v>
      </c>
      <c r="O23" s="348">
        <f t="shared" ref="O23:BM23" si="13">O20+O21</f>
        <v>0</v>
      </c>
      <c r="P23" s="348">
        <f t="shared" si="13"/>
        <v>0</v>
      </c>
      <c r="Q23" s="348">
        <f t="shared" si="13"/>
        <v>0</v>
      </c>
      <c r="R23" s="348">
        <f t="shared" si="13"/>
        <v>0</v>
      </c>
      <c r="S23" s="348">
        <f t="shared" si="13"/>
        <v>0</v>
      </c>
      <c r="T23" s="348">
        <f t="shared" si="13"/>
        <v>0</v>
      </c>
      <c r="U23" s="348">
        <f t="shared" si="13"/>
        <v>0</v>
      </c>
      <c r="V23" s="348">
        <f t="shared" si="13"/>
        <v>0</v>
      </c>
      <c r="W23" s="348">
        <f t="shared" si="13"/>
        <v>0</v>
      </c>
      <c r="X23" s="348">
        <f t="shared" si="13"/>
        <v>0</v>
      </c>
      <c r="Y23" s="348">
        <f t="shared" si="13"/>
        <v>0</v>
      </c>
      <c r="Z23" s="348">
        <f t="shared" si="13"/>
        <v>0</v>
      </c>
      <c r="AA23" s="348">
        <f t="shared" si="13"/>
        <v>0</v>
      </c>
      <c r="AB23" s="348">
        <f t="shared" si="13"/>
        <v>0</v>
      </c>
      <c r="AC23" s="348">
        <f t="shared" si="13"/>
        <v>0</v>
      </c>
      <c r="AD23" s="348">
        <f t="shared" si="13"/>
        <v>0</v>
      </c>
      <c r="AE23" s="348">
        <f t="shared" si="13"/>
        <v>0</v>
      </c>
      <c r="AF23" s="348">
        <f t="shared" si="13"/>
        <v>0</v>
      </c>
      <c r="AG23" s="348">
        <f t="shared" si="13"/>
        <v>0</v>
      </c>
      <c r="AH23" s="348">
        <f t="shared" si="13"/>
        <v>0</v>
      </c>
      <c r="AI23" s="348">
        <f t="shared" si="13"/>
        <v>0</v>
      </c>
      <c r="AJ23" s="348">
        <f t="shared" si="13"/>
        <v>0</v>
      </c>
      <c r="AK23" s="348">
        <f t="shared" si="13"/>
        <v>0</v>
      </c>
      <c r="AL23" s="348">
        <f t="shared" si="13"/>
        <v>0</v>
      </c>
      <c r="AM23" s="348">
        <f t="shared" si="13"/>
        <v>0</v>
      </c>
      <c r="AN23" s="348">
        <f t="shared" si="13"/>
        <v>0</v>
      </c>
      <c r="AO23" s="348">
        <f t="shared" si="13"/>
        <v>0</v>
      </c>
      <c r="AP23" s="348">
        <f t="shared" si="13"/>
        <v>0</v>
      </c>
      <c r="AQ23" s="348">
        <f t="shared" si="13"/>
        <v>0</v>
      </c>
      <c r="AR23" s="348">
        <f t="shared" si="13"/>
        <v>0</v>
      </c>
      <c r="AS23" s="348">
        <f t="shared" si="13"/>
        <v>0</v>
      </c>
      <c r="AT23" s="348">
        <f t="shared" si="13"/>
        <v>0</v>
      </c>
      <c r="AU23" s="348">
        <f t="shared" si="13"/>
        <v>0</v>
      </c>
      <c r="AV23" s="348">
        <f t="shared" si="13"/>
        <v>0</v>
      </c>
      <c r="AW23" s="348">
        <f t="shared" si="13"/>
        <v>0</v>
      </c>
      <c r="AX23" s="348">
        <f t="shared" si="13"/>
        <v>0</v>
      </c>
      <c r="AY23" s="348">
        <f t="shared" si="13"/>
        <v>0</v>
      </c>
      <c r="AZ23" s="348">
        <f t="shared" si="13"/>
        <v>0</v>
      </c>
      <c r="BA23" s="348">
        <f t="shared" si="13"/>
        <v>0</v>
      </c>
      <c r="BB23" s="348">
        <f t="shared" si="13"/>
        <v>0</v>
      </c>
      <c r="BC23" s="348">
        <f t="shared" si="13"/>
        <v>0</v>
      </c>
      <c r="BD23" s="348">
        <f t="shared" si="13"/>
        <v>0</v>
      </c>
      <c r="BE23" s="348">
        <f t="shared" si="13"/>
        <v>0</v>
      </c>
      <c r="BF23" s="348">
        <f t="shared" si="13"/>
        <v>0</v>
      </c>
      <c r="BG23" s="348">
        <f t="shared" si="13"/>
        <v>0</v>
      </c>
      <c r="BH23" s="348">
        <f t="shared" si="13"/>
        <v>0</v>
      </c>
      <c r="BI23" s="348">
        <f t="shared" si="13"/>
        <v>0</v>
      </c>
      <c r="BJ23" s="348">
        <f t="shared" si="13"/>
        <v>0</v>
      </c>
      <c r="BK23" s="348">
        <f t="shared" si="13"/>
        <v>0</v>
      </c>
      <c r="BL23" s="348">
        <f t="shared" si="13"/>
        <v>0</v>
      </c>
      <c r="BM23" s="348">
        <f t="shared" si="13"/>
        <v>0</v>
      </c>
    </row>
    <row r="24" spans="1:65" ht="20.25" customHeight="1" x14ac:dyDescent="0.3">
      <c r="B24" s="156" t="s">
        <v>107</v>
      </c>
      <c r="C24" s="344">
        <f>C23/C19</f>
        <v>25.045645182697676</v>
      </c>
      <c r="D24" s="345">
        <f>D23/D19</f>
        <v>25.567562595738757</v>
      </c>
      <c r="E24" s="346">
        <f>IF(E20=0,0,E23/E19)</f>
        <v>0</v>
      </c>
      <c r="F24" s="346">
        <f t="shared" ref="F24:I24" si="14">IF(F20=0,0,F23/F19)</f>
        <v>0</v>
      </c>
      <c r="G24" s="346">
        <f t="shared" si="14"/>
        <v>0</v>
      </c>
      <c r="H24" s="346">
        <f t="shared" si="14"/>
        <v>0</v>
      </c>
      <c r="I24" s="346">
        <f t="shared" si="14"/>
        <v>0</v>
      </c>
      <c r="J24" s="347">
        <f t="shared" ref="J24:K24" si="15">IF(J20=0,0,J23/J19)</f>
        <v>0</v>
      </c>
      <c r="K24" s="347">
        <f t="shared" si="15"/>
        <v>0</v>
      </c>
      <c r="L24" s="347">
        <f>IF(L20=0,0,L23/L19)</f>
        <v>0</v>
      </c>
      <c r="M24" s="347">
        <f t="shared" ref="M24:N24" si="16">IF(M20=0,0,M23/M19)</f>
        <v>0</v>
      </c>
      <c r="N24" s="348">
        <f t="shared" si="16"/>
        <v>0</v>
      </c>
      <c r="O24" s="348">
        <f t="shared" ref="O24:BM24" si="17">IF(O20=0,0,O23/O19)</f>
        <v>0</v>
      </c>
      <c r="P24" s="348">
        <f t="shared" si="17"/>
        <v>0</v>
      </c>
      <c r="Q24" s="348">
        <f t="shared" si="17"/>
        <v>0</v>
      </c>
      <c r="R24" s="348">
        <f t="shared" si="17"/>
        <v>0</v>
      </c>
      <c r="S24" s="348">
        <f t="shared" si="17"/>
        <v>0</v>
      </c>
      <c r="T24" s="348">
        <f t="shared" si="17"/>
        <v>0</v>
      </c>
      <c r="U24" s="348">
        <f t="shared" si="17"/>
        <v>0</v>
      </c>
      <c r="V24" s="348">
        <f t="shared" si="17"/>
        <v>0</v>
      </c>
      <c r="W24" s="348">
        <f t="shared" si="17"/>
        <v>0</v>
      </c>
      <c r="X24" s="348">
        <f t="shared" si="17"/>
        <v>0</v>
      </c>
      <c r="Y24" s="348">
        <f t="shared" si="17"/>
        <v>0</v>
      </c>
      <c r="Z24" s="348">
        <f t="shared" si="17"/>
        <v>0</v>
      </c>
      <c r="AA24" s="348">
        <f t="shared" si="17"/>
        <v>0</v>
      </c>
      <c r="AB24" s="348">
        <f t="shared" si="17"/>
        <v>0</v>
      </c>
      <c r="AC24" s="348">
        <f t="shared" si="17"/>
        <v>0</v>
      </c>
      <c r="AD24" s="348">
        <f t="shared" si="17"/>
        <v>0</v>
      </c>
      <c r="AE24" s="348">
        <f t="shared" si="17"/>
        <v>0</v>
      </c>
      <c r="AF24" s="348">
        <f t="shared" si="17"/>
        <v>0</v>
      </c>
      <c r="AG24" s="348">
        <f t="shared" si="17"/>
        <v>0</v>
      </c>
      <c r="AH24" s="348">
        <f t="shared" si="17"/>
        <v>0</v>
      </c>
      <c r="AI24" s="348">
        <f t="shared" si="17"/>
        <v>0</v>
      </c>
      <c r="AJ24" s="348">
        <f t="shared" si="17"/>
        <v>0</v>
      </c>
      <c r="AK24" s="348">
        <f t="shared" si="17"/>
        <v>0</v>
      </c>
      <c r="AL24" s="348">
        <f t="shared" si="17"/>
        <v>0</v>
      </c>
      <c r="AM24" s="348">
        <f t="shared" si="17"/>
        <v>0</v>
      </c>
      <c r="AN24" s="348">
        <f t="shared" si="17"/>
        <v>0</v>
      </c>
      <c r="AO24" s="348">
        <f t="shared" si="17"/>
        <v>0</v>
      </c>
      <c r="AP24" s="348">
        <f t="shared" si="17"/>
        <v>0</v>
      </c>
      <c r="AQ24" s="348">
        <f t="shared" si="17"/>
        <v>0</v>
      </c>
      <c r="AR24" s="348">
        <f t="shared" si="17"/>
        <v>0</v>
      </c>
      <c r="AS24" s="348">
        <f t="shared" si="17"/>
        <v>0</v>
      </c>
      <c r="AT24" s="348">
        <f t="shared" si="17"/>
        <v>0</v>
      </c>
      <c r="AU24" s="348">
        <f t="shared" si="17"/>
        <v>0</v>
      </c>
      <c r="AV24" s="348">
        <f t="shared" si="17"/>
        <v>0</v>
      </c>
      <c r="AW24" s="348">
        <f t="shared" si="17"/>
        <v>0</v>
      </c>
      <c r="AX24" s="348">
        <f t="shared" si="17"/>
        <v>0</v>
      </c>
      <c r="AY24" s="348">
        <f t="shared" si="17"/>
        <v>0</v>
      </c>
      <c r="AZ24" s="348">
        <f t="shared" si="17"/>
        <v>0</v>
      </c>
      <c r="BA24" s="348">
        <f t="shared" si="17"/>
        <v>0</v>
      </c>
      <c r="BB24" s="348">
        <f t="shared" si="17"/>
        <v>0</v>
      </c>
      <c r="BC24" s="348">
        <f t="shared" si="17"/>
        <v>0</v>
      </c>
      <c r="BD24" s="348">
        <f t="shared" si="17"/>
        <v>0</v>
      </c>
      <c r="BE24" s="348">
        <f t="shared" si="17"/>
        <v>0</v>
      </c>
      <c r="BF24" s="348">
        <f t="shared" si="17"/>
        <v>0</v>
      </c>
      <c r="BG24" s="348">
        <f t="shared" si="17"/>
        <v>0</v>
      </c>
      <c r="BH24" s="348">
        <f t="shared" si="17"/>
        <v>0</v>
      </c>
      <c r="BI24" s="348">
        <f t="shared" si="17"/>
        <v>0</v>
      </c>
      <c r="BJ24" s="348">
        <f t="shared" si="17"/>
        <v>0</v>
      </c>
      <c r="BK24" s="348">
        <f t="shared" si="17"/>
        <v>0</v>
      </c>
      <c r="BL24" s="348">
        <f t="shared" si="17"/>
        <v>0</v>
      </c>
      <c r="BM24" s="348">
        <f t="shared" si="17"/>
        <v>0</v>
      </c>
    </row>
    <row r="25" spans="1:65" ht="20.25" customHeight="1" x14ac:dyDescent="0.3">
      <c r="B25" s="156" t="s">
        <v>115</v>
      </c>
      <c r="C25" s="344">
        <f>C24*1.1</f>
        <v>27.550209700967446</v>
      </c>
      <c r="D25" s="345">
        <f>D24*1.1</f>
        <v>28.124318855312634</v>
      </c>
      <c r="E25" s="346">
        <f>E24*1.1</f>
        <v>0</v>
      </c>
      <c r="F25" s="346">
        <f t="shared" ref="F25:I25" si="18">F24*1.1</f>
        <v>0</v>
      </c>
      <c r="G25" s="346">
        <f t="shared" si="18"/>
        <v>0</v>
      </c>
      <c r="H25" s="346">
        <f t="shared" si="18"/>
        <v>0</v>
      </c>
      <c r="I25" s="346">
        <f t="shared" si="18"/>
        <v>0</v>
      </c>
      <c r="J25" s="347">
        <f t="shared" ref="J25:K25" si="19">J24*1.1</f>
        <v>0</v>
      </c>
      <c r="K25" s="347">
        <f t="shared" si="19"/>
        <v>0</v>
      </c>
      <c r="L25" s="347">
        <f t="shared" ref="L25:N25" si="20">L24*1.1</f>
        <v>0</v>
      </c>
      <c r="M25" s="347">
        <f t="shared" si="20"/>
        <v>0</v>
      </c>
      <c r="N25" s="348">
        <f t="shared" si="20"/>
        <v>0</v>
      </c>
      <c r="O25" s="348">
        <f t="shared" ref="O25:BM25" si="21">O24*1.1</f>
        <v>0</v>
      </c>
      <c r="P25" s="348">
        <f t="shared" si="21"/>
        <v>0</v>
      </c>
      <c r="Q25" s="348">
        <f t="shared" si="21"/>
        <v>0</v>
      </c>
      <c r="R25" s="348">
        <f t="shared" si="21"/>
        <v>0</v>
      </c>
      <c r="S25" s="348">
        <f t="shared" si="21"/>
        <v>0</v>
      </c>
      <c r="T25" s="348">
        <f t="shared" si="21"/>
        <v>0</v>
      </c>
      <c r="U25" s="348">
        <f t="shared" si="21"/>
        <v>0</v>
      </c>
      <c r="V25" s="348">
        <f t="shared" si="21"/>
        <v>0</v>
      </c>
      <c r="W25" s="348">
        <f t="shared" si="21"/>
        <v>0</v>
      </c>
      <c r="X25" s="348">
        <f t="shared" si="21"/>
        <v>0</v>
      </c>
      <c r="Y25" s="348">
        <f t="shared" si="21"/>
        <v>0</v>
      </c>
      <c r="Z25" s="348">
        <f t="shared" si="21"/>
        <v>0</v>
      </c>
      <c r="AA25" s="348">
        <f t="shared" si="21"/>
        <v>0</v>
      </c>
      <c r="AB25" s="348">
        <f t="shared" si="21"/>
        <v>0</v>
      </c>
      <c r="AC25" s="348">
        <f t="shared" si="21"/>
        <v>0</v>
      </c>
      <c r="AD25" s="348">
        <f t="shared" si="21"/>
        <v>0</v>
      </c>
      <c r="AE25" s="348">
        <f t="shared" si="21"/>
        <v>0</v>
      </c>
      <c r="AF25" s="348">
        <f t="shared" si="21"/>
        <v>0</v>
      </c>
      <c r="AG25" s="348">
        <f t="shared" si="21"/>
        <v>0</v>
      </c>
      <c r="AH25" s="348">
        <f t="shared" si="21"/>
        <v>0</v>
      </c>
      <c r="AI25" s="348">
        <f t="shared" si="21"/>
        <v>0</v>
      </c>
      <c r="AJ25" s="348">
        <f t="shared" si="21"/>
        <v>0</v>
      </c>
      <c r="AK25" s="348">
        <f t="shared" si="21"/>
        <v>0</v>
      </c>
      <c r="AL25" s="348">
        <f t="shared" si="21"/>
        <v>0</v>
      </c>
      <c r="AM25" s="348">
        <f t="shared" si="21"/>
        <v>0</v>
      </c>
      <c r="AN25" s="348">
        <f t="shared" si="21"/>
        <v>0</v>
      </c>
      <c r="AO25" s="348">
        <f t="shared" si="21"/>
        <v>0</v>
      </c>
      <c r="AP25" s="348">
        <f t="shared" si="21"/>
        <v>0</v>
      </c>
      <c r="AQ25" s="348">
        <f t="shared" si="21"/>
        <v>0</v>
      </c>
      <c r="AR25" s="348">
        <f t="shared" si="21"/>
        <v>0</v>
      </c>
      <c r="AS25" s="348">
        <f t="shared" si="21"/>
        <v>0</v>
      </c>
      <c r="AT25" s="348">
        <f t="shared" si="21"/>
        <v>0</v>
      </c>
      <c r="AU25" s="348">
        <f t="shared" si="21"/>
        <v>0</v>
      </c>
      <c r="AV25" s="348">
        <f t="shared" si="21"/>
        <v>0</v>
      </c>
      <c r="AW25" s="348">
        <f t="shared" si="21"/>
        <v>0</v>
      </c>
      <c r="AX25" s="348">
        <f t="shared" si="21"/>
        <v>0</v>
      </c>
      <c r="AY25" s="348">
        <f t="shared" si="21"/>
        <v>0</v>
      </c>
      <c r="AZ25" s="348">
        <f t="shared" si="21"/>
        <v>0</v>
      </c>
      <c r="BA25" s="348">
        <f t="shared" si="21"/>
        <v>0</v>
      </c>
      <c r="BB25" s="348">
        <f t="shared" si="21"/>
        <v>0</v>
      </c>
      <c r="BC25" s="348">
        <f t="shared" si="21"/>
        <v>0</v>
      </c>
      <c r="BD25" s="348">
        <f t="shared" si="21"/>
        <v>0</v>
      </c>
      <c r="BE25" s="348">
        <f t="shared" si="21"/>
        <v>0</v>
      </c>
      <c r="BF25" s="348">
        <f t="shared" si="21"/>
        <v>0</v>
      </c>
      <c r="BG25" s="348">
        <f t="shared" si="21"/>
        <v>0</v>
      </c>
      <c r="BH25" s="348">
        <f t="shared" si="21"/>
        <v>0</v>
      </c>
      <c r="BI25" s="348">
        <f t="shared" si="21"/>
        <v>0</v>
      </c>
      <c r="BJ25" s="348">
        <f t="shared" si="21"/>
        <v>0</v>
      </c>
      <c r="BK25" s="348">
        <f t="shared" si="21"/>
        <v>0</v>
      </c>
      <c r="BL25" s="348">
        <f t="shared" si="21"/>
        <v>0</v>
      </c>
      <c r="BM25" s="348">
        <f t="shared" si="21"/>
        <v>0</v>
      </c>
    </row>
    <row r="26" spans="1:65" ht="20.25" customHeight="1" x14ac:dyDescent="0.3">
      <c r="B26" s="156" t="s">
        <v>101</v>
      </c>
      <c r="C26" s="344">
        <f>IF(C12="JA",44,IF(C12="NEIN",87,0))</f>
        <v>87</v>
      </c>
      <c r="D26" s="345">
        <f>IF(D12="JA",44,IF(D12="NEIN",87,0))</f>
        <v>87</v>
      </c>
      <c r="E26" s="346">
        <f>IF(E12="JA",44,IF(E12="NEIN",87,0))</f>
        <v>87</v>
      </c>
      <c r="F26" s="346">
        <f>IF(F12="JA",44,IF(F12="NEIN",87,0))</f>
        <v>87</v>
      </c>
      <c r="G26" s="346">
        <f t="shared" ref="G26:BM26" si="22">IF(G12="JA",44,IF(G12="NEIN",87,0))</f>
        <v>87</v>
      </c>
      <c r="H26" s="346">
        <f t="shared" si="22"/>
        <v>87</v>
      </c>
      <c r="I26" s="346">
        <f t="shared" si="22"/>
        <v>87</v>
      </c>
      <c r="J26" s="346">
        <f t="shared" si="22"/>
        <v>87</v>
      </c>
      <c r="K26" s="346">
        <f t="shared" si="22"/>
        <v>87</v>
      </c>
      <c r="L26" s="346">
        <f t="shared" si="22"/>
        <v>87</v>
      </c>
      <c r="M26" s="346">
        <f t="shared" si="22"/>
        <v>87</v>
      </c>
      <c r="N26" s="346">
        <f t="shared" si="22"/>
        <v>87</v>
      </c>
      <c r="O26" s="346">
        <f t="shared" si="22"/>
        <v>87</v>
      </c>
      <c r="P26" s="346">
        <f t="shared" si="22"/>
        <v>87</v>
      </c>
      <c r="Q26" s="346">
        <f t="shared" si="22"/>
        <v>87</v>
      </c>
      <c r="R26" s="346">
        <f t="shared" si="22"/>
        <v>87</v>
      </c>
      <c r="S26" s="346">
        <f t="shared" si="22"/>
        <v>87</v>
      </c>
      <c r="T26" s="346">
        <f t="shared" si="22"/>
        <v>87</v>
      </c>
      <c r="U26" s="346">
        <f t="shared" si="22"/>
        <v>87</v>
      </c>
      <c r="V26" s="346">
        <f t="shared" si="22"/>
        <v>87</v>
      </c>
      <c r="W26" s="346">
        <f t="shared" si="22"/>
        <v>87</v>
      </c>
      <c r="X26" s="346">
        <f t="shared" si="22"/>
        <v>87</v>
      </c>
      <c r="Y26" s="346">
        <f t="shared" si="22"/>
        <v>87</v>
      </c>
      <c r="Z26" s="346">
        <f t="shared" si="22"/>
        <v>87</v>
      </c>
      <c r="AA26" s="346">
        <f t="shared" si="22"/>
        <v>87</v>
      </c>
      <c r="AB26" s="346">
        <f t="shared" si="22"/>
        <v>87</v>
      </c>
      <c r="AC26" s="346">
        <f t="shared" si="22"/>
        <v>87</v>
      </c>
      <c r="AD26" s="346">
        <f t="shared" si="22"/>
        <v>87</v>
      </c>
      <c r="AE26" s="346">
        <f t="shared" si="22"/>
        <v>87</v>
      </c>
      <c r="AF26" s="346">
        <f t="shared" si="22"/>
        <v>87</v>
      </c>
      <c r="AG26" s="346">
        <f t="shared" si="22"/>
        <v>87</v>
      </c>
      <c r="AH26" s="346">
        <f t="shared" si="22"/>
        <v>87</v>
      </c>
      <c r="AI26" s="346">
        <f t="shared" si="22"/>
        <v>87</v>
      </c>
      <c r="AJ26" s="346">
        <f t="shared" si="22"/>
        <v>87</v>
      </c>
      <c r="AK26" s="346">
        <f t="shared" si="22"/>
        <v>87</v>
      </c>
      <c r="AL26" s="346">
        <f t="shared" si="22"/>
        <v>87</v>
      </c>
      <c r="AM26" s="346">
        <f t="shared" si="22"/>
        <v>87</v>
      </c>
      <c r="AN26" s="346">
        <f t="shared" si="22"/>
        <v>87</v>
      </c>
      <c r="AO26" s="346">
        <f t="shared" si="22"/>
        <v>87</v>
      </c>
      <c r="AP26" s="346">
        <f t="shared" si="22"/>
        <v>87</v>
      </c>
      <c r="AQ26" s="346">
        <f t="shared" si="22"/>
        <v>87</v>
      </c>
      <c r="AR26" s="346">
        <f t="shared" si="22"/>
        <v>87</v>
      </c>
      <c r="AS26" s="346">
        <f t="shared" si="22"/>
        <v>87</v>
      </c>
      <c r="AT26" s="346">
        <f t="shared" si="22"/>
        <v>87</v>
      </c>
      <c r="AU26" s="346">
        <f t="shared" si="22"/>
        <v>87</v>
      </c>
      <c r="AV26" s="346">
        <f t="shared" si="22"/>
        <v>87</v>
      </c>
      <c r="AW26" s="346">
        <f t="shared" si="22"/>
        <v>87</v>
      </c>
      <c r="AX26" s="346">
        <f t="shared" si="22"/>
        <v>87</v>
      </c>
      <c r="AY26" s="346">
        <f t="shared" si="22"/>
        <v>87</v>
      </c>
      <c r="AZ26" s="346">
        <f t="shared" si="22"/>
        <v>87</v>
      </c>
      <c r="BA26" s="346">
        <f t="shared" si="22"/>
        <v>87</v>
      </c>
      <c r="BB26" s="346">
        <f t="shared" si="22"/>
        <v>87</v>
      </c>
      <c r="BC26" s="346">
        <f t="shared" si="22"/>
        <v>87</v>
      </c>
      <c r="BD26" s="346">
        <f t="shared" si="22"/>
        <v>87</v>
      </c>
      <c r="BE26" s="346">
        <f t="shared" si="22"/>
        <v>87</v>
      </c>
      <c r="BF26" s="346">
        <f t="shared" si="22"/>
        <v>87</v>
      </c>
      <c r="BG26" s="346">
        <f t="shared" si="22"/>
        <v>87</v>
      </c>
      <c r="BH26" s="346">
        <f t="shared" si="22"/>
        <v>87</v>
      </c>
      <c r="BI26" s="346">
        <f t="shared" si="22"/>
        <v>87</v>
      </c>
      <c r="BJ26" s="346">
        <f t="shared" si="22"/>
        <v>87</v>
      </c>
      <c r="BK26" s="346">
        <f t="shared" si="22"/>
        <v>87</v>
      </c>
      <c r="BL26" s="346">
        <f t="shared" si="22"/>
        <v>87</v>
      </c>
      <c r="BM26" s="346">
        <f t="shared" si="22"/>
        <v>87</v>
      </c>
    </row>
    <row r="27" spans="1:65" ht="20.25" customHeight="1" thickBot="1" x14ac:dyDescent="0.35">
      <c r="B27" s="157" t="s">
        <v>116</v>
      </c>
      <c r="C27" s="349">
        <f>IF(C25&gt;C26,C26,C25)</f>
        <v>27.550209700967446</v>
      </c>
      <c r="D27" s="350">
        <f>IF(D25&gt;D26,D26,D25)</f>
        <v>28.124318855312634</v>
      </c>
      <c r="E27" s="351">
        <f t="shared" ref="E27:K27" si="23">IF(E25&gt;E26,E26,E25)</f>
        <v>0</v>
      </c>
      <c r="F27" s="351">
        <f t="shared" ref="F27:I27" si="24">IF(F25&gt;F26,F26,F25)</f>
        <v>0</v>
      </c>
      <c r="G27" s="351">
        <f t="shared" si="24"/>
        <v>0</v>
      </c>
      <c r="H27" s="351">
        <f t="shared" si="24"/>
        <v>0</v>
      </c>
      <c r="I27" s="351">
        <f t="shared" si="24"/>
        <v>0</v>
      </c>
      <c r="J27" s="352">
        <f t="shared" si="23"/>
        <v>0</v>
      </c>
      <c r="K27" s="352">
        <f t="shared" si="23"/>
        <v>0</v>
      </c>
      <c r="L27" s="352">
        <f t="shared" ref="L27:N27" si="25">IF(L25&gt;L26,L26,L25)</f>
        <v>0</v>
      </c>
      <c r="M27" s="352">
        <f t="shared" si="25"/>
        <v>0</v>
      </c>
      <c r="N27" s="353">
        <f t="shared" si="25"/>
        <v>0</v>
      </c>
      <c r="O27" s="353">
        <f t="shared" ref="O27:BM27" si="26">IF(O25&gt;O26,O26,O25)</f>
        <v>0</v>
      </c>
      <c r="P27" s="353">
        <f t="shared" si="26"/>
        <v>0</v>
      </c>
      <c r="Q27" s="353">
        <f t="shared" si="26"/>
        <v>0</v>
      </c>
      <c r="R27" s="353">
        <f t="shared" si="26"/>
        <v>0</v>
      </c>
      <c r="S27" s="353">
        <f t="shared" si="26"/>
        <v>0</v>
      </c>
      <c r="T27" s="353">
        <f t="shared" si="26"/>
        <v>0</v>
      </c>
      <c r="U27" s="353">
        <f t="shared" si="26"/>
        <v>0</v>
      </c>
      <c r="V27" s="353">
        <f t="shared" si="26"/>
        <v>0</v>
      </c>
      <c r="W27" s="353">
        <f t="shared" si="26"/>
        <v>0</v>
      </c>
      <c r="X27" s="353">
        <f t="shared" si="26"/>
        <v>0</v>
      </c>
      <c r="Y27" s="353">
        <f t="shared" si="26"/>
        <v>0</v>
      </c>
      <c r="Z27" s="353">
        <f t="shared" si="26"/>
        <v>0</v>
      </c>
      <c r="AA27" s="353">
        <f t="shared" si="26"/>
        <v>0</v>
      </c>
      <c r="AB27" s="353">
        <f t="shared" si="26"/>
        <v>0</v>
      </c>
      <c r="AC27" s="353">
        <f t="shared" si="26"/>
        <v>0</v>
      </c>
      <c r="AD27" s="353">
        <f t="shared" si="26"/>
        <v>0</v>
      </c>
      <c r="AE27" s="353">
        <f t="shared" si="26"/>
        <v>0</v>
      </c>
      <c r="AF27" s="353">
        <f t="shared" si="26"/>
        <v>0</v>
      </c>
      <c r="AG27" s="353">
        <f t="shared" si="26"/>
        <v>0</v>
      </c>
      <c r="AH27" s="353">
        <f t="shared" si="26"/>
        <v>0</v>
      </c>
      <c r="AI27" s="353">
        <f t="shared" si="26"/>
        <v>0</v>
      </c>
      <c r="AJ27" s="353">
        <f t="shared" si="26"/>
        <v>0</v>
      </c>
      <c r="AK27" s="353">
        <f t="shared" si="26"/>
        <v>0</v>
      </c>
      <c r="AL27" s="353">
        <f t="shared" si="26"/>
        <v>0</v>
      </c>
      <c r="AM27" s="353">
        <f t="shared" si="26"/>
        <v>0</v>
      </c>
      <c r="AN27" s="353">
        <f t="shared" si="26"/>
        <v>0</v>
      </c>
      <c r="AO27" s="353">
        <f t="shared" si="26"/>
        <v>0</v>
      </c>
      <c r="AP27" s="353">
        <f t="shared" si="26"/>
        <v>0</v>
      </c>
      <c r="AQ27" s="353">
        <f t="shared" si="26"/>
        <v>0</v>
      </c>
      <c r="AR27" s="353">
        <f t="shared" si="26"/>
        <v>0</v>
      </c>
      <c r="AS27" s="353">
        <f t="shared" si="26"/>
        <v>0</v>
      </c>
      <c r="AT27" s="353">
        <f t="shared" si="26"/>
        <v>0</v>
      </c>
      <c r="AU27" s="353">
        <f t="shared" si="26"/>
        <v>0</v>
      </c>
      <c r="AV27" s="353">
        <f t="shared" si="26"/>
        <v>0</v>
      </c>
      <c r="AW27" s="353">
        <f t="shared" si="26"/>
        <v>0</v>
      </c>
      <c r="AX27" s="353">
        <f t="shared" si="26"/>
        <v>0</v>
      </c>
      <c r="AY27" s="353">
        <f t="shared" si="26"/>
        <v>0</v>
      </c>
      <c r="AZ27" s="353">
        <f t="shared" si="26"/>
        <v>0</v>
      </c>
      <c r="BA27" s="353">
        <f t="shared" si="26"/>
        <v>0</v>
      </c>
      <c r="BB27" s="353">
        <f t="shared" si="26"/>
        <v>0</v>
      </c>
      <c r="BC27" s="353">
        <f t="shared" si="26"/>
        <v>0</v>
      </c>
      <c r="BD27" s="353">
        <f t="shared" si="26"/>
        <v>0</v>
      </c>
      <c r="BE27" s="353">
        <f t="shared" si="26"/>
        <v>0</v>
      </c>
      <c r="BF27" s="353">
        <f t="shared" si="26"/>
        <v>0</v>
      </c>
      <c r="BG27" s="353">
        <f t="shared" si="26"/>
        <v>0</v>
      </c>
      <c r="BH27" s="353">
        <f t="shared" si="26"/>
        <v>0</v>
      </c>
      <c r="BI27" s="353">
        <f t="shared" si="26"/>
        <v>0</v>
      </c>
      <c r="BJ27" s="353">
        <f t="shared" si="26"/>
        <v>0</v>
      </c>
      <c r="BK27" s="353">
        <f t="shared" si="26"/>
        <v>0</v>
      </c>
      <c r="BL27" s="353">
        <f t="shared" si="26"/>
        <v>0</v>
      </c>
      <c r="BM27" s="353">
        <f t="shared" si="26"/>
        <v>0</v>
      </c>
    </row>
    <row r="28" spans="1:65" x14ac:dyDescent="0.3">
      <c r="A28" s="184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4"/>
      <c r="N28" s="154"/>
      <c r="O28" s="184"/>
    </row>
    <row r="29" spans="1:65" s="186" customFormat="1" ht="11.4" x14ac:dyDescent="0.2">
      <c r="A29" s="185"/>
      <c r="B29" s="151" t="s">
        <v>127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49"/>
      <c r="N29" s="149"/>
      <c r="O29" s="185"/>
    </row>
    <row r="30" spans="1:65" s="186" customFormat="1" ht="10.199999999999999" x14ac:dyDescent="0.2">
      <c r="A30" s="185"/>
      <c r="B30" s="150" t="s">
        <v>117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49"/>
      <c r="N30" s="149"/>
      <c r="O30" s="185"/>
    </row>
    <row r="31" spans="1:65" s="186" customFormat="1" ht="10.199999999999999" x14ac:dyDescent="0.2">
      <c r="A31" s="185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49"/>
      <c r="N31" s="149"/>
      <c r="O31" s="185"/>
    </row>
    <row r="32" spans="1:65" s="186" customFormat="1" ht="11.4" x14ac:dyDescent="0.2">
      <c r="A32" s="185"/>
      <c r="B32" s="150" t="s">
        <v>128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49"/>
      <c r="N32" s="149"/>
      <c r="O32" s="185"/>
    </row>
    <row r="33" spans="1:15" s="186" customFormat="1" ht="10.199999999999999" x14ac:dyDescent="0.2">
      <c r="A33" s="185"/>
      <c r="B33" s="150" t="s">
        <v>118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9"/>
      <c r="N33" s="149"/>
      <c r="O33" s="185"/>
    </row>
    <row r="34" spans="1:15" s="186" customFormat="1" ht="10.199999999999999" x14ac:dyDescent="0.2">
      <c r="A34" s="185"/>
      <c r="B34" s="150" t="s">
        <v>119</v>
      </c>
      <c r="C34" s="150" t="s">
        <v>120</v>
      </c>
      <c r="D34" s="150"/>
      <c r="E34" s="150">
        <v>1720</v>
      </c>
      <c r="F34" s="150"/>
      <c r="G34" s="150"/>
      <c r="H34" s="150"/>
      <c r="I34" s="150"/>
      <c r="J34" s="150"/>
      <c r="K34" s="150"/>
      <c r="L34" s="150"/>
      <c r="M34" s="149"/>
      <c r="N34" s="149"/>
      <c r="O34" s="185"/>
    </row>
    <row r="35" spans="1:15" s="186" customFormat="1" ht="10.199999999999999" x14ac:dyDescent="0.2">
      <c r="A35" s="185"/>
      <c r="B35" s="150" t="s">
        <v>121</v>
      </c>
      <c r="C35" s="150"/>
      <c r="D35" s="150"/>
      <c r="E35" s="152" t="s">
        <v>122</v>
      </c>
      <c r="F35" s="150"/>
      <c r="G35" s="150"/>
      <c r="H35" s="150"/>
      <c r="I35" s="150"/>
      <c r="J35" s="150"/>
      <c r="K35" s="150"/>
      <c r="L35" s="150"/>
      <c r="M35" s="149"/>
      <c r="N35" s="149"/>
      <c r="O35" s="185"/>
    </row>
    <row r="36" spans="1:15" s="186" customFormat="1" ht="10.199999999999999" x14ac:dyDescent="0.2">
      <c r="A36" s="185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49"/>
      <c r="N36" s="149"/>
      <c r="O36" s="185"/>
    </row>
    <row r="37" spans="1:15" s="186" customFormat="1" ht="10.199999999999999" x14ac:dyDescent="0.2">
      <c r="A37" s="185"/>
      <c r="B37" s="150" t="s">
        <v>123</v>
      </c>
      <c r="C37" s="150" t="s">
        <v>120</v>
      </c>
      <c r="D37" s="150"/>
      <c r="E37" s="150">
        <v>1720</v>
      </c>
      <c r="F37" s="150"/>
      <c r="G37" s="150"/>
      <c r="H37" s="150"/>
      <c r="I37" s="150"/>
      <c r="J37" s="150"/>
      <c r="K37" s="150"/>
      <c r="L37" s="150"/>
      <c r="M37" s="149"/>
      <c r="N37" s="149"/>
      <c r="O37" s="185"/>
    </row>
    <row r="38" spans="1:15" s="186" customFormat="1" ht="10.199999999999999" x14ac:dyDescent="0.2">
      <c r="A38" s="185"/>
      <c r="B38" s="150" t="s">
        <v>124</v>
      </c>
      <c r="C38" s="150"/>
      <c r="D38" s="150"/>
      <c r="E38" s="152" t="s">
        <v>125</v>
      </c>
      <c r="F38" s="150"/>
      <c r="G38" s="150"/>
      <c r="H38" s="150"/>
      <c r="I38" s="150"/>
      <c r="J38" s="150"/>
      <c r="K38" s="150"/>
      <c r="L38" s="150"/>
      <c r="M38" s="149"/>
      <c r="N38" s="149"/>
      <c r="O38" s="185"/>
    </row>
    <row r="39" spans="1:15" ht="14.1" hidden="1" customHeight="1" x14ac:dyDescent="0.3"/>
  </sheetData>
  <sheetProtection algorithmName="SHA-512" hashValue="OQFGBQhwSBDJurw+Xvy9YdwSWqGnLmSQE8y55E3sEs1EgWhRbhWKe1Bs7wayK6EwvVTs69zJIK4jxi5r7ZAfdQ==" saltValue="m3lQY+fDwpAgV1Ynamow8Q==" spinCount="100000" sheet="1" objects="1" scenarios="1"/>
  <mergeCells count="4">
    <mergeCell ref="D6:E6"/>
    <mergeCell ref="D7:E7"/>
    <mergeCell ref="C4:E4"/>
    <mergeCell ref="C3:E3"/>
  </mergeCells>
  <dataValidations count="1">
    <dataValidation type="list" allowBlank="1" showInputMessage="1" showErrorMessage="1" sqref="C12:BM13" xr:uid="{9C18064E-E6EE-45F0-8B4D-FF79146934AE}">
      <formula1>"JA,NEIN,"</formula1>
    </dataValidation>
  </dataValidations>
  <pageMargins left="0.70866141732283472" right="0.70866141732283472" top="0.78740157480314965" bottom="0.78740157480314965" header="0.31496062992125984" footer="0.31496062992125984"/>
  <pageSetup paperSize="9" scale="67" orientation="landscape" r:id="rId1"/>
  <headerFooter>
    <oddFooter>&amp;L&amp;A&amp;P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5C85-ECFE-4410-AB1A-4E55128E2214}">
  <sheetPr codeName="Tabelle6">
    <tabColor theme="6" tint="0.39997558519241921"/>
    <pageSetUpPr fitToPage="1"/>
  </sheetPr>
  <dimension ref="A1:BM260"/>
  <sheetViews>
    <sheetView zoomScaleNormal="100" workbookViewId="0">
      <selection activeCell="Q31" sqref="Q31"/>
    </sheetView>
  </sheetViews>
  <sheetFormatPr baseColWidth="10" defaultColWidth="13.44140625" defaultRowHeight="13.2" x14ac:dyDescent="0.25"/>
  <cols>
    <col min="1" max="1" width="3.44140625" style="177" customWidth="1"/>
    <col min="2" max="2" width="36.44140625" style="177" bestFit="1" customWidth="1"/>
    <col min="3" max="3" width="11.44140625" style="179" customWidth="1"/>
    <col min="4" max="4" width="12.109375" style="177" customWidth="1"/>
    <col min="5" max="5" width="13.5546875" style="177" bestFit="1" customWidth="1"/>
    <col min="6" max="6" width="11.44140625" style="177" customWidth="1"/>
    <col min="7" max="7" width="14.5546875" style="177" bestFit="1" customWidth="1"/>
    <col min="8" max="12" width="11.44140625" style="177" customWidth="1"/>
    <col min="13" max="13" width="12.88671875" style="177" customWidth="1"/>
    <col min="14" max="16384" width="13.44140625" style="177"/>
  </cols>
  <sheetData>
    <row r="1" spans="1:65" ht="27.75" customHeight="1" x14ac:dyDescent="0.25">
      <c r="B1" s="468" t="s">
        <v>258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65" ht="10.5" customHeight="1" thickBot="1" x14ac:dyDescent="0.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65" ht="16.5" customHeight="1" x14ac:dyDescent="0.25">
      <c r="B3" s="49" t="s">
        <v>49</v>
      </c>
      <c r="C3" s="462" t="str">
        <f>IF('1Stundensatzkalkulation Bericht'!C3:E3="","",'1Stundensatzkalkulation Bericht'!C3:E3)</f>
        <v/>
      </c>
      <c r="D3" s="463"/>
      <c r="E3" s="463"/>
      <c r="F3" s="463"/>
      <c r="G3" s="463"/>
      <c r="H3" s="463"/>
      <c r="I3" s="463"/>
      <c r="J3" s="463"/>
      <c r="K3" s="463"/>
      <c r="L3" s="464"/>
    </row>
    <row r="4" spans="1:65" ht="16.95" customHeight="1" thickBot="1" x14ac:dyDescent="0.3">
      <c r="B4" s="50" t="s">
        <v>50</v>
      </c>
      <c r="C4" s="465" t="str">
        <f>IF('1Stundensatzkalkulation Bericht'!C4:E4="","",'1Stundensatzkalkulation Bericht'!C4:E4)</f>
        <v/>
      </c>
      <c r="D4" s="466"/>
      <c r="E4" s="466"/>
      <c r="F4" s="466"/>
      <c r="G4" s="466"/>
      <c r="H4" s="466"/>
      <c r="I4" s="466"/>
      <c r="J4" s="466"/>
      <c r="K4" s="466"/>
      <c r="L4" s="467"/>
    </row>
    <row r="5" spans="1:65" ht="9" hidden="1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65" s="178" customFormat="1" hidden="1" x14ac:dyDescent="0.25">
      <c r="A6" s="177"/>
      <c r="B6" s="94" t="s">
        <v>167</v>
      </c>
      <c r="C6" s="94" t="s">
        <v>168</v>
      </c>
      <c r="D6" s="94" t="s">
        <v>169</v>
      </c>
      <c r="E6" s="94" t="s">
        <v>170</v>
      </c>
      <c r="F6" s="94" t="s">
        <v>171</v>
      </c>
      <c r="G6" s="94" t="s">
        <v>172</v>
      </c>
      <c r="H6" s="94" t="s">
        <v>173</v>
      </c>
      <c r="I6" s="94" t="s">
        <v>174</v>
      </c>
      <c r="J6" s="94" t="s">
        <v>175</v>
      </c>
      <c r="K6" s="94" t="s">
        <v>176</v>
      </c>
      <c r="L6" s="173" t="s">
        <v>177</v>
      </c>
      <c r="M6" s="312" t="s">
        <v>198</v>
      </c>
      <c r="N6" s="312" t="s">
        <v>199</v>
      </c>
      <c r="O6" s="312" t="s">
        <v>200</v>
      </c>
      <c r="P6" s="312" t="s">
        <v>201</v>
      </c>
      <c r="Q6" s="312" t="s">
        <v>202</v>
      </c>
      <c r="R6" s="312" t="s">
        <v>203</v>
      </c>
      <c r="S6" s="312" t="s">
        <v>204</v>
      </c>
      <c r="T6" s="312" t="s">
        <v>205</v>
      </c>
      <c r="U6" s="312" t="s">
        <v>206</v>
      </c>
      <c r="V6" s="312" t="s">
        <v>207</v>
      </c>
      <c r="W6" s="312" t="s">
        <v>208</v>
      </c>
      <c r="X6" s="312" t="s">
        <v>209</v>
      </c>
      <c r="Y6" s="312" t="s">
        <v>210</v>
      </c>
      <c r="Z6" s="312" t="s">
        <v>211</v>
      </c>
      <c r="AA6" s="312" t="s">
        <v>212</v>
      </c>
      <c r="AB6" s="312" t="s">
        <v>213</v>
      </c>
      <c r="AC6" s="312" t="s">
        <v>214</v>
      </c>
      <c r="AD6" s="312" t="s">
        <v>215</v>
      </c>
      <c r="AE6" s="312" t="s">
        <v>216</v>
      </c>
      <c r="AF6" s="312" t="s">
        <v>217</v>
      </c>
      <c r="AG6" s="312" t="s">
        <v>218</v>
      </c>
      <c r="AH6" s="312" t="s">
        <v>219</v>
      </c>
      <c r="AI6" s="312" t="s">
        <v>220</v>
      </c>
      <c r="AJ6" s="312" t="s">
        <v>221</v>
      </c>
      <c r="AK6" s="312" t="s">
        <v>222</v>
      </c>
      <c r="AL6" s="312" t="s">
        <v>223</v>
      </c>
      <c r="AM6" s="312" t="s">
        <v>224</v>
      </c>
      <c r="AN6" s="312" t="s">
        <v>225</v>
      </c>
      <c r="AO6" s="312" t="s">
        <v>226</v>
      </c>
      <c r="AP6" s="312" t="s">
        <v>227</v>
      </c>
      <c r="AQ6" s="312" t="s">
        <v>228</v>
      </c>
      <c r="AR6" s="312" t="s">
        <v>229</v>
      </c>
      <c r="AS6" s="312" t="s">
        <v>230</v>
      </c>
      <c r="AT6" s="312" t="s">
        <v>231</v>
      </c>
      <c r="AU6" s="312" t="s">
        <v>232</v>
      </c>
      <c r="AV6" s="312" t="s">
        <v>233</v>
      </c>
      <c r="AW6" s="312" t="s">
        <v>234</v>
      </c>
      <c r="AX6" s="312" t="s">
        <v>235</v>
      </c>
      <c r="AY6" s="312" t="s">
        <v>236</v>
      </c>
      <c r="AZ6" s="312" t="s">
        <v>237</v>
      </c>
      <c r="BA6" s="312" t="s">
        <v>238</v>
      </c>
      <c r="BB6" s="312" t="s">
        <v>239</v>
      </c>
      <c r="BC6" s="312" t="s">
        <v>240</v>
      </c>
      <c r="BD6" s="312" t="s">
        <v>241</v>
      </c>
      <c r="BE6" s="312" t="s">
        <v>242</v>
      </c>
      <c r="BF6" s="312" t="s">
        <v>243</v>
      </c>
      <c r="BG6" s="312" t="s">
        <v>244</v>
      </c>
      <c r="BH6" s="312" t="s">
        <v>245</v>
      </c>
      <c r="BI6" s="312" t="s">
        <v>246</v>
      </c>
      <c r="BJ6" s="312" t="s">
        <v>247</v>
      </c>
      <c r="BK6" s="312" t="s">
        <v>248</v>
      </c>
      <c r="BL6" s="312" t="s">
        <v>249</v>
      </c>
      <c r="BM6" s="318" t="s">
        <v>250</v>
      </c>
    </row>
    <row r="7" spans="1:65" s="178" customFormat="1" hidden="1" x14ac:dyDescent="0.25">
      <c r="A7" s="177"/>
      <c r="B7" s="95" t="s">
        <v>138</v>
      </c>
      <c r="C7" s="96">
        <f>'1Stundensatzkalkulation Bericht'!E10</f>
        <v>0</v>
      </c>
      <c r="D7" s="96">
        <f>'1Stundensatzkalkulation Bericht'!F10</f>
        <v>0</v>
      </c>
      <c r="E7" s="96">
        <f>'1Stundensatzkalkulation Bericht'!G10</f>
        <v>0</v>
      </c>
      <c r="F7" s="96">
        <f>'1Stundensatzkalkulation Bericht'!H10</f>
        <v>0</v>
      </c>
      <c r="G7" s="96">
        <f>'1Stundensatzkalkulation Bericht'!I10</f>
        <v>0</v>
      </c>
      <c r="H7" s="96">
        <f>'1Stundensatzkalkulation Bericht'!J10</f>
        <v>0</v>
      </c>
      <c r="I7" s="96">
        <f>'1Stundensatzkalkulation Bericht'!K10</f>
        <v>0</v>
      </c>
      <c r="J7" s="96">
        <f>'1Stundensatzkalkulation Bericht'!L10</f>
        <v>0</v>
      </c>
      <c r="K7" s="96">
        <f>'1Stundensatzkalkulation Bericht'!M10</f>
        <v>0</v>
      </c>
      <c r="L7" s="174">
        <f>'1Stundensatzkalkulation Bericht'!N10</f>
        <v>0</v>
      </c>
      <c r="M7" s="174">
        <f>'1Stundensatzkalkulation Bericht'!O10</f>
        <v>0</v>
      </c>
      <c r="N7" s="174">
        <f>'1Stundensatzkalkulation Bericht'!P10</f>
        <v>0</v>
      </c>
      <c r="O7" s="174">
        <f>'1Stundensatzkalkulation Bericht'!Q10</f>
        <v>0</v>
      </c>
      <c r="P7" s="174">
        <f>'1Stundensatzkalkulation Bericht'!R10</f>
        <v>0</v>
      </c>
      <c r="Q7" s="174">
        <f>'1Stundensatzkalkulation Bericht'!S10</f>
        <v>0</v>
      </c>
      <c r="R7" s="174">
        <f>'1Stundensatzkalkulation Bericht'!T10</f>
        <v>0</v>
      </c>
      <c r="S7" s="174">
        <f>'1Stundensatzkalkulation Bericht'!U10</f>
        <v>0</v>
      </c>
      <c r="T7" s="174">
        <f>'1Stundensatzkalkulation Bericht'!V10</f>
        <v>0</v>
      </c>
      <c r="U7" s="174">
        <f>'1Stundensatzkalkulation Bericht'!W10</f>
        <v>0</v>
      </c>
      <c r="V7" s="174">
        <f>'1Stundensatzkalkulation Bericht'!X10</f>
        <v>0</v>
      </c>
      <c r="W7" s="174">
        <f>'1Stundensatzkalkulation Bericht'!Y10</f>
        <v>0</v>
      </c>
      <c r="X7" s="174">
        <f>'1Stundensatzkalkulation Bericht'!Z10</f>
        <v>0</v>
      </c>
      <c r="Y7" s="174">
        <f>'1Stundensatzkalkulation Bericht'!AA10</f>
        <v>0</v>
      </c>
      <c r="Z7" s="174">
        <f>'1Stundensatzkalkulation Bericht'!AB10</f>
        <v>0</v>
      </c>
      <c r="AA7" s="174">
        <f>'1Stundensatzkalkulation Bericht'!AC10</f>
        <v>0</v>
      </c>
      <c r="AB7" s="174">
        <f>'1Stundensatzkalkulation Bericht'!AD10</f>
        <v>0</v>
      </c>
      <c r="AC7" s="174">
        <f>'1Stundensatzkalkulation Bericht'!AE10</f>
        <v>0</v>
      </c>
      <c r="AD7" s="174">
        <f>'1Stundensatzkalkulation Bericht'!AF10</f>
        <v>0</v>
      </c>
      <c r="AE7" s="174">
        <f>'1Stundensatzkalkulation Bericht'!AG10</f>
        <v>0</v>
      </c>
      <c r="AF7" s="174">
        <f>'1Stundensatzkalkulation Bericht'!AH10</f>
        <v>0</v>
      </c>
      <c r="AG7" s="174">
        <f>'1Stundensatzkalkulation Bericht'!AI10</f>
        <v>0</v>
      </c>
      <c r="AH7" s="174">
        <f>'1Stundensatzkalkulation Bericht'!AJ10</f>
        <v>0</v>
      </c>
      <c r="AI7" s="174">
        <f>'1Stundensatzkalkulation Bericht'!AK10</f>
        <v>0</v>
      </c>
      <c r="AJ7" s="174">
        <f>'1Stundensatzkalkulation Bericht'!AL10</f>
        <v>0</v>
      </c>
      <c r="AK7" s="174">
        <f>'1Stundensatzkalkulation Bericht'!AM10</f>
        <v>0</v>
      </c>
      <c r="AL7" s="174">
        <f>'1Stundensatzkalkulation Bericht'!AN10</f>
        <v>0</v>
      </c>
      <c r="AM7" s="174">
        <f>'1Stundensatzkalkulation Bericht'!AO10</f>
        <v>0</v>
      </c>
      <c r="AN7" s="174">
        <f>'1Stundensatzkalkulation Bericht'!AP10</f>
        <v>0</v>
      </c>
      <c r="AO7" s="174">
        <f>'1Stundensatzkalkulation Bericht'!AQ10</f>
        <v>0</v>
      </c>
      <c r="AP7" s="174">
        <f>'1Stundensatzkalkulation Bericht'!AR10</f>
        <v>0</v>
      </c>
      <c r="AQ7" s="174">
        <f>'1Stundensatzkalkulation Bericht'!AS10</f>
        <v>0</v>
      </c>
      <c r="AR7" s="174">
        <f>'1Stundensatzkalkulation Bericht'!AT10</f>
        <v>0</v>
      </c>
      <c r="AS7" s="174">
        <f>'1Stundensatzkalkulation Bericht'!AU10</f>
        <v>0</v>
      </c>
      <c r="AT7" s="174">
        <f>'1Stundensatzkalkulation Bericht'!AV10</f>
        <v>0</v>
      </c>
      <c r="AU7" s="174">
        <f>'1Stundensatzkalkulation Bericht'!AW10</f>
        <v>0</v>
      </c>
      <c r="AV7" s="174">
        <f>'1Stundensatzkalkulation Bericht'!AX10</f>
        <v>0</v>
      </c>
      <c r="AW7" s="174">
        <f>'1Stundensatzkalkulation Bericht'!AY10</f>
        <v>0</v>
      </c>
      <c r="AX7" s="174">
        <f>'1Stundensatzkalkulation Bericht'!AZ10</f>
        <v>0</v>
      </c>
      <c r="AY7" s="174">
        <f>'1Stundensatzkalkulation Bericht'!BA10</f>
        <v>0</v>
      </c>
      <c r="AZ7" s="174">
        <f>'1Stundensatzkalkulation Bericht'!BB10</f>
        <v>0</v>
      </c>
      <c r="BA7" s="174">
        <f>'1Stundensatzkalkulation Bericht'!BC10</f>
        <v>0</v>
      </c>
      <c r="BB7" s="174">
        <f>'1Stundensatzkalkulation Bericht'!BD10</f>
        <v>0</v>
      </c>
      <c r="BC7" s="174">
        <f>'1Stundensatzkalkulation Bericht'!BE10</f>
        <v>0</v>
      </c>
      <c r="BD7" s="174">
        <f>'1Stundensatzkalkulation Bericht'!BF10</f>
        <v>0</v>
      </c>
      <c r="BE7" s="174">
        <f>'1Stundensatzkalkulation Bericht'!BG10</f>
        <v>0</v>
      </c>
      <c r="BF7" s="174">
        <f>'1Stundensatzkalkulation Bericht'!BH10</f>
        <v>0</v>
      </c>
      <c r="BG7" s="174">
        <f>'1Stundensatzkalkulation Bericht'!BI10</f>
        <v>0</v>
      </c>
      <c r="BH7" s="174">
        <f>'1Stundensatzkalkulation Bericht'!BJ10</f>
        <v>0</v>
      </c>
      <c r="BI7" s="174">
        <f>'1Stundensatzkalkulation Bericht'!BK10</f>
        <v>0</v>
      </c>
      <c r="BJ7" s="174">
        <f>'1Stundensatzkalkulation Bericht'!BL10</f>
        <v>0</v>
      </c>
      <c r="BK7" s="174">
        <f>'1Stundensatzkalkulation Bericht'!BM10</f>
        <v>0</v>
      </c>
      <c r="BL7" s="174">
        <f>'1Stundensatzkalkulation Bericht'!BN10</f>
        <v>0</v>
      </c>
      <c r="BM7" s="174">
        <f>'1Stundensatzkalkulation Bericht'!BO10</f>
        <v>0</v>
      </c>
    </row>
    <row r="8" spans="1:65" s="178" customFormat="1" hidden="1" x14ac:dyDescent="0.25">
      <c r="A8" s="177"/>
      <c r="B8" s="95" t="s">
        <v>1</v>
      </c>
      <c r="C8" s="96">
        <f>'1Stundensatzkalkulation Bericht'!E11</f>
        <v>0</v>
      </c>
      <c r="D8" s="96">
        <f>'1Stundensatzkalkulation Bericht'!F11</f>
        <v>0</v>
      </c>
      <c r="E8" s="96">
        <f>'1Stundensatzkalkulation Bericht'!G11</f>
        <v>0</v>
      </c>
      <c r="F8" s="96">
        <f>'1Stundensatzkalkulation Bericht'!H11</f>
        <v>0</v>
      </c>
      <c r="G8" s="96">
        <f>'1Stundensatzkalkulation Bericht'!I11</f>
        <v>0</v>
      </c>
      <c r="H8" s="96">
        <f>'1Stundensatzkalkulation Bericht'!J11</f>
        <v>0</v>
      </c>
      <c r="I8" s="96">
        <f>'1Stundensatzkalkulation Bericht'!K11</f>
        <v>0</v>
      </c>
      <c r="J8" s="96">
        <f>'1Stundensatzkalkulation Bericht'!L11</f>
        <v>0</v>
      </c>
      <c r="K8" s="96">
        <f>'1Stundensatzkalkulation Bericht'!M11</f>
        <v>0</v>
      </c>
      <c r="L8" s="174">
        <f>'1Stundensatzkalkulation Bericht'!N11</f>
        <v>0</v>
      </c>
      <c r="M8" s="174">
        <f>'1Stundensatzkalkulation Bericht'!O11</f>
        <v>0</v>
      </c>
      <c r="N8" s="174">
        <f>'1Stundensatzkalkulation Bericht'!P11</f>
        <v>0</v>
      </c>
      <c r="O8" s="174">
        <f>'1Stundensatzkalkulation Bericht'!Q11</f>
        <v>0</v>
      </c>
      <c r="P8" s="174">
        <f>'1Stundensatzkalkulation Bericht'!R11</f>
        <v>0</v>
      </c>
      <c r="Q8" s="174">
        <f>'1Stundensatzkalkulation Bericht'!S11</f>
        <v>0</v>
      </c>
      <c r="R8" s="174">
        <f>'1Stundensatzkalkulation Bericht'!T11</f>
        <v>0</v>
      </c>
      <c r="S8" s="174">
        <f>'1Stundensatzkalkulation Bericht'!U11</f>
        <v>0</v>
      </c>
      <c r="T8" s="174">
        <f>'1Stundensatzkalkulation Bericht'!V11</f>
        <v>0</v>
      </c>
      <c r="U8" s="174">
        <f>'1Stundensatzkalkulation Bericht'!W11</f>
        <v>0</v>
      </c>
      <c r="V8" s="174">
        <f>'1Stundensatzkalkulation Bericht'!X11</f>
        <v>0</v>
      </c>
      <c r="W8" s="174">
        <f>'1Stundensatzkalkulation Bericht'!Y11</f>
        <v>0</v>
      </c>
      <c r="X8" s="174">
        <f>'1Stundensatzkalkulation Bericht'!Z11</f>
        <v>0</v>
      </c>
      <c r="Y8" s="174">
        <f>'1Stundensatzkalkulation Bericht'!AA11</f>
        <v>0</v>
      </c>
      <c r="Z8" s="174">
        <f>'1Stundensatzkalkulation Bericht'!AB11</f>
        <v>0</v>
      </c>
      <c r="AA8" s="174">
        <f>'1Stundensatzkalkulation Bericht'!AC11</f>
        <v>0</v>
      </c>
      <c r="AB8" s="174">
        <f>'1Stundensatzkalkulation Bericht'!AD11</f>
        <v>0</v>
      </c>
      <c r="AC8" s="174">
        <f>'1Stundensatzkalkulation Bericht'!AE11</f>
        <v>0</v>
      </c>
      <c r="AD8" s="174">
        <f>'1Stundensatzkalkulation Bericht'!AF11</f>
        <v>0</v>
      </c>
      <c r="AE8" s="174">
        <f>'1Stundensatzkalkulation Bericht'!AG11</f>
        <v>0</v>
      </c>
      <c r="AF8" s="174">
        <f>'1Stundensatzkalkulation Bericht'!AH11</f>
        <v>0</v>
      </c>
      <c r="AG8" s="174">
        <f>'1Stundensatzkalkulation Bericht'!AI11</f>
        <v>0</v>
      </c>
      <c r="AH8" s="174">
        <f>'1Stundensatzkalkulation Bericht'!AJ11</f>
        <v>0</v>
      </c>
      <c r="AI8" s="174">
        <f>'1Stundensatzkalkulation Bericht'!AK11</f>
        <v>0</v>
      </c>
      <c r="AJ8" s="174">
        <f>'1Stundensatzkalkulation Bericht'!AL11</f>
        <v>0</v>
      </c>
      <c r="AK8" s="174">
        <f>'1Stundensatzkalkulation Bericht'!AM11</f>
        <v>0</v>
      </c>
      <c r="AL8" s="174">
        <f>'1Stundensatzkalkulation Bericht'!AN11</f>
        <v>0</v>
      </c>
      <c r="AM8" s="174">
        <f>'1Stundensatzkalkulation Bericht'!AO11</f>
        <v>0</v>
      </c>
      <c r="AN8" s="174">
        <f>'1Stundensatzkalkulation Bericht'!AP11</f>
        <v>0</v>
      </c>
      <c r="AO8" s="174">
        <f>'1Stundensatzkalkulation Bericht'!AQ11</f>
        <v>0</v>
      </c>
      <c r="AP8" s="174">
        <f>'1Stundensatzkalkulation Bericht'!AR11</f>
        <v>0</v>
      </c>
      <c r="AQ8" s="174">
        <f>'1Stundensatzkalkulation Bericht'!AS11</f>
        <v>0</v>
      </c>
      <c r="AR8" s="174">
        <f>'1Stundensatzkalkulation Bericht'!AT11</f>
        <v>0</v>
      </c>
      <c r="AS8" s="174">
        <f>'1Stundensatzkalkulation Bericht'!AU11</f>
        <v>0</v>
      </c>
      <c r="AT8" s="174">
        <f>'1Stundensatzkalkulation Bericht'!AV11</f>
        <v>0</v>
      </c>
      <c r="AU8" s="174">
        <f>'1Stundensatzkalkulation Bericht'!AW11</f>
        <v>0</v>
      </c>
      <c r="AV8" s="174">
        <f>'1Stundensatzkalkulation Bericht'!AX11</f>
        <v>0</v>
      </c>
      <c r="AW8" s="174">
        <f>'1Stundensatzkalkulation Bericht'!AY11</f>
        <v>0</v>
      </c>
      <c r="AX8" s="174">
        <f>'1Stundensatzkalkulation Bericht'!AZ11</f>
        <v>0</v>
      </c>
      <c r="AY8" s="174">
        <f>'1Stundensatzkalkulation Bericht'!BA11</f>
        <v>0</v>
      </c>
      <c r="AZ8" s="174">
        <f>'1Stundensatzkalkulation Bericht'!BB11</f>
        <v>0</v>
      </c>
      <c r="BA8" s="174">
        <f>'1Stundensatzkalkulation Bericht'!BC11</f>
        <v>0</v>
      </c>
      <c r="BB8" s="174">
        <f>'1Stundensatzkalkulation Bericht'!BD11</f>
        <v>0</v>
      </c>
      <c r="BC8" s="174">
        <f>'1Stundensatzkalkulation Bericht'!BE11</f>
        <v>0</v>
      </c>
      <c r="BD8" s="174">
        <f>'1Stundensatzkalkulation Bericht'!BF11</f>
        <v>0</v>
      </c>
      <c r="BE8" s="174">
        <f>'1Stundensatzkalkulation Bericht'!BG11</f>
        <v>0</v>
      </c>
      <c r="BF8" s="174">
        <f>'1Stundensatzkalkulation Bericht'!BH11</f>
        <v>0</v>
      </c>
      <c r="BG8" s="174">
        <f>'1Stundensatzkalkulation Bericht'!BI11</f>
        <v>0</v>
      </c>
      <c r="BH8" s="174">
        <f>'1Stundensatzkalkulation Bericht'!BJ11</f>
        <v>0</v>
      </c>
      <c r="BI8" s="174">
        <f>'1Stundensatzkalkulation Bericht'!BK11</f>
        <v>0</v>
      </c>
      <c r="BJ8" s="174">
        <f>'1Stundensatzkalkulation Bericht'!BL11</f>
        <v>0</v>
      </c>
      <c r="BK8" s="174">
        <f>'1Stundensatzkalkulation Bericht'!BM11</f>
        <v>0</v>
      </c>
      <c r="BL8" s="174">
        <f>'1Stundensatzkalkulation Bericht'!BN11</f>
        <v>0</v>
      </c>
      <c r="BM8" s="174">
        <f>'1Stundensatzkalkulation Bericht'!BO11</f>
        <v>0</v>
      </c>
    </row>
    <row r="9" spans="1:65" s="319" customFormat="1" hidden="1" x14ac:dyDescent="0.25">
      <c r="A9" s="177"/>
      <c r="B9" s="95" t="s">
        <v>139</v>
      </c>
      <c r="C9" s="97">
        <f>'1Stundensatzkalkulation Bericht'!E27</f>
        <v>0</v>
      </c>
      <c r="D9" s="97">
        <f>'1Stundensatzkalkulation Bericht'!F27</f>
        <v>0</v>
      </c>
      <c r="E9" s="97">
        <f>'1Stundensatzkalkulation Bericht'!G27</f>
        <v>0</v>
      </c>
      <c r="F9" s="97">
        <f>'1Stundensatzkalkulation Bericht'!H27</f>
        <v>0</v>
      </c>
      <c r="G9" s="97">
        <f>'1Stundensatzkalkulation Bericht'!I27</f>
        <v>0</v>
      </c>
      <c r="H9" s="97">
        <f>'1Stundensatzkalkulation Bericht'!J27</f>
        <v>0</v>
      </c>
      <c r="I9" s="97">
        <f>'1Stundensatzkalkulation Bericht'!K27</f>
        <v>0</v>
      </c>
      <c r="J9" s="97">
        <f>'1Stundensatzkalkulation Bericht'!L27</f>
        <v>0</v>
      </c>
      <c r="K9" s="97">
        <f>'1Stundensatzkalkulation Bericht'!M27</f>
        <v>0</v>
      </c>
      <c r="L9" s="175">
        <f>'1Stundensatzkalkulation Bericht'!N27</f>
        <v>0</v>
      </c>
      <c r="M9" s="175">
        <f>'1Stundensatzkalkulation Bericht'!O27</f>
        <v>0</v>
      </c>
      <c r="N9" s="175">
        <f>'1Stundensatzkalkulation Bericht'!P27</f>
        <v>0</v>
      </c>
      <c r="O9" s="175">
        <f>'1Stundensatzkalkulation Bericht'!Q27</f>
        <v>0</v>
      </c>
      <c r="P9" s="175">
        <f>'1Stundensatzkalkulation Bericht'!R27</f>
        <v>0</v>
      </c>
      <c r="Q9" s="175">
        <f>'1Stundensatzkalkulation Bericht'!S27</f>
        <v>0</v>
      </c>
      <c r="R9" s="175">
        <f>'1Stundensatzkalkulation Bericht'!T27</f>
        <v>0</v>
      </c>
      <c r="S9" s="175">
        <f>'1Stundensatzkalkulation Bericht'!U27</f>
        <v>0</v>
      </c>
      <c r="T9" s="175">
        <f>'1Stundensatzkalkulation Bericht'!V27</f>
        <v>0</v>
      </c>
      <c r="U9" s="175">
        <f>'1Stundensatzkalkulation Bericht'!W27</f>
        <v>0</v>
      </c>
      <c r="V9" s="175">
        <f>'1Stundensatzkalkulation Bericht'!X27</f>
        <v>0</v>
      </c>
      <c r="W9" s="175">
        <f>'1Stundensatzkalkulation Bericht'!Y27</f>
        <v>0</v>
      </c>
      <c r="X9" s="175">
        <f>'1Stundensatzkalkulation Bericht'!Z27</f>
        <v>0</v>
      </c>
      <c r="Y9" s="175">
        <f>'1Stundensatzkalkulation Bericht'!AA27</f>
        <v>0</v>
      </c>
      <c r="Z9" s="175">
        <f>'1Stundensatzkalkulation Bericht'!AB27</f>
        <v>0</v>
      </c>
      <c r="AA9" s="175">
        <f>'1Stundensatzkalkulation Bericht'!AC27</f>
        <v>0</v>
      </c>
      <c r="AB9" s="175">
        <f>'1Stundensatzkalkulation Bericht'!AD27</f>
        <v>0</v>
      </c>
      <c r="AC9" s="175">
        <f>'1Stundensatzkalkulation Bericht'!AE27</f>
        <v>0</v>
      </c>
      <c r="AD9" s="175">
        <f>'1Stundensatzkalkulation Bericht'!AF27</f>
        <v>0</v>
      </c>
      <c r="AE9" s="175">
        <f>'1Stundensatzkalkulation Bericht'!AG27</f>
        <v>0</v>
      </c>
      <c r="AF9" s="175">
        <f>'1Stundensatzkalkulation Bericht'!AH27</f>
        <v>0</v>
      </c>
      <c r="AG9" s="175">
        <f>'1Stundensatzkalkulation Bericht'!AI27</f>
        <v>0</v>
      </c>
      <c r="AH9" s="175">
        <f>'1Stundensatzkalkulation Bericht'!AJ27</f>
        <v>0</v>
      </c>
      <c r="AI9" s="175">
        <f>'1Stundensatzkalkulation Bericht'!AK27</f>
        <v>0</v>
      </c>
      <c r="AJ9" s="175">
        <f>'1Stundensatzkalkulation Bericht'!AL27</f>
        <v>0</v>
      </c>
      <c r="AK9" s="175">
        <f>'1Stundensatzkalkulation Bericht'!AM27</f>
        <v>0</v>
      </c>
      <c r="AL9" s="175">
        <f>'1Stundensatzkalkulation Bericht'!AN27</f>
        <v>0</v>
      </c>
      <c r="AM9" s="175">
        <f>'1Stundensatzkalkulation Bericht'!AO27</f>
        <v>0</v>
      </c>
      <c r="AN9" s="175">
        <f>'1Stundensatzkalkulation Bericht'!AP27</f>
        <v>0</v>
      </c>
      <c r="AO9" s="175">
        <f>'1Stundensatzkalkulation Bericht'!AQ27</f>
        <v>0</v>
      </c>
      <c r="AP9" s="175">
        <f>'1Stundensatzkalkulation Bericht'!AR27</f>
        <v>0</v>
      </c>
      <c r="AQ9" s="175">
        <f>'1Stundensatzkalkulation Bericht'!AS27</f>
        <v>0</v>
      </c>
      <c r="AR9" s="175">
        <f>'1Stundensatzkalkulation Bericht'!AT27</f>
        <v>0</v>
      </c>
      <c r="AS9" s="175">
        <f>'1Stundensatzkalkulation Bericht'!AU27</f>
        <v>0</v>
      </c>
      <c r="AT9" s="175">
        <f>'1Stundensatzkalkulation Bericht'!AV27</f>
        <v>0</v>
      </c>
      <c r="AU9" s="175">
        <f>'1Stundensatzkalkulation Bericht'!AW27</f>
        <v>0</v>
      </c>
      <c r="AV9" s="175">
        <f>'1Stundensatzkalkulation Bericht'!AX27</f>
        <v>0</v>
      </c>
      <c r="AW9" s="175">
        <f>'1Stundensatzkalkulation Bericht'!AY27</f>
        <v>0</v>
      </c>
      <c r="AX9" s="175">
        <f>'1Stundensatzkalkulation Bericht'!AZ27</f>
        <v>0</v>
      </c>
      <c r="AY9" s="175">
        <f>'1Stundensatzkalkulation Bericht'!BA27</f>
        <v>0</v>
      </c>
      <c r="AZ9" s="175">
        <f>'1Stundensatzkalkulation Bericht'!BB27</f>
        <v>0</v>
      </c>
      <c r="BA9" s="175">
        <f>'1Stundensatzkalkulation Bericht'!BC27</f>
        <v>0</v>
      </c>
      <c r="BB9" s="175">
        <f>'1Stundensatzkalkulation Bericht'!BD27</f>
        <v>0</v>
      </c>
      <c r="BC9" s="175">
        <f>'1Stundensatzkalkulation Bericht'!BE27</f>
        <v>0</v>
      </c>
      <c r="BD9" s="175">
        <f>'1Stundensatzkalkulation Bericht'!BF27</f>
        <v>0</v>
      </c>
      <c r="BE9" s="175">
        <f>'1Stundensatzkalkulation Bericht'!BG27</f>
        <v>0</v>
      </c>
      <c r="BF9" s="175">
        <f>'1Stundensatzkalkulation Bericht'!BH27</f>
        <v>0</v>
      </c>
      <c r="BG9" s="175">
        <f>'1Stundensatzkalkulation Bericht'!BI27</f>
        <v>0</v>
      </c>
      <c r="BH9" s="175">
        <f>'1Stundensatzkalkulation Bericht'!BJ27</f>
        <v>0</v>
      </c>
      <c r="BI9" s="175">
        <f>'1Stundensatzkalkulation Bericht'!BK27</f>
        <v>0</v>
      </c>
      <c r="BJ9" s="175">
        <f>'1Stundensatzkalkulation Bericht'!BL27</f>
        <v>0</v>
      </c>
      <c r="BK9" s="175">
        <f>'1Stundensatzkalkulation Bericht'!BM27</f>
        <v>0</v>
      </c>
      <c r="BL9" s="175">
        <f>'1Stundensatzkalkulation Bericht'!BN27</f>
        <v>0</v>
      </c>
      <c r="BM9" s="175">
        <f>'1Stundensatzkalkulation Bericht'!BO27</f>
        <v>0</v>
      </c>
    </row>
    <row r="10" spans="1:65" ht="13.8" thickBot="1" x14ac:dyDescent="0.3">
      <c r="B10" s="99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65" ht="17.100000000000001" customHeight="1" x14ac:dyDescent="0.25">
      <c r="B11" s="449" t="s">
        <v>3</v>
      </c>
      <c r="C11" s="450"/>
      <c r="D11" s="450"/>
      <c r="E11" s="450"/>
      <c r="F11" s="450"/>
      <c r="G11" s="450"/>
      <c r="H11" s="450"/>
      <c r="I11" s="450"/>
      <c r="J11" s="450"/>
      <c r="K11" s="450"/>
      <c r="L11" s="451"/>
    </row>
    <row r="12" spans="1:65" ht="15.75" customHeight="1" x14ac:dyDescent="0.3">
      <c r="B12" s="280" t="s">
        <v>15</v>
      </c>
      <c r="C12" s="100" t="s">
        <v>105</v>
      </c>
      <c r="D12" s="101" t="s">
        <v>166</v>
      </c>
      <c r="E12" s="100" t="s">
        <v>107</v>
      </c>
      <c r="F12" s="100" t="s">
        <v>106</v>
      </c>
      <c r="G12" s="100" t="s">
        <v>2</v>
      </c>
      <c r="H12" s="101" t="s">
        <v>110</v>
      </c>
      <c r="I12" s="102"/>
      <c r="J12" s="103"/>
      <c r="K12" s="103"/>
      <c r="L12" s="281"/>
    </row>
    <row r="13" spans="1:65" ht="15.75" customHeight="1" thickBot="1" x14ac:dyDescent="0.3">
      <c r="B13" s="452" t="s">
        <v>165</v>
      </c>
      <c r="C13" s="453"/>
      <c r="D13" s="453"/>
      <c r="E13" s="453"/>
      <c r="F13" s="454"/>
      <c r="G13" s="104">
        <f>SUM(G14:G165)</f>
        <v>0</v>
      </c>
      <c r="H13" s="455"/>
      <c r="I13" s="456"/>
      <c r="J13" s="456"/>
      <c r="K13" s="456"/>
      <c r="L13" s="457"/>
    </row>
    <row r="14" spans="1:65" ht="12" customHeight="1" x14ac:dyDescent="0.25">
      <c r="B14" s="282"/>
      <c r="C14" s="54"/>
      <c r="D14" s="55"/>
      <c r="E14" s="105">
        <f>IF(B14="",0,HLOOKUP(B14,$C$7:$BN$9,3,FALSE))</f>
        <v>0</v>
      </c>
      <c r="F14" s="66"/>
      <c r="G14" s="105">
        <f>E14*F14</f>
        <v>0</v>
      </c>
      <c r="H14" s="469"/>
      <c r="I14" s="469"/>
      <c r="J14" s="469"/>
      <c r="K14" s="469"/>
      <c r="L14" s="470"/>
    </row>
    <row r="15" spans="1:65" ht="12" customHeight="1" x14ac:dyDescent="0.25">
      <c r="B15" s="282"/>
      <c r="C15" s="24"/>
      <c r="D15" s="23"/>
      <c r="E15" s="105">
        <f t="shared" ref="E15:E78" si="0">IF(B15="",0,HLOOKUP(B15,$C$7:$BN$9,3,FALSE))</f>
        <v>0</v>
      </c>
      <c r="F15" s="67"/>
      <c r="G15" s="106">
        <f t="shared" ref="G15:G76" si="1">E15*F15</f>
        <v>0</v>
      </c>
      <c r="H15" s="460"/>
      <c r="I15" s="460"/>
      <c r="J15" s="460"/>
      <c r="K15" s="460"/>
      <c r="L15" s="461"/>
    </row>
    <row r="16" spans="1:65" ht="12" customHeight="1" x14ac:dyDescent="0.25">
      <c r="B16" s="282"/>
      <c r="C16" s="24"/>
      <c r="D16" s="23"/>
      <c r="E16" s="105">
        <f t="shared" si="0"/>
        <v>0</v>
      </c>
      <c r="F16" s="67"/>
      <c r="G16" s="106">
        <f t="shared" si="1"/>
        <v>0</v>
      </c>
      <c r="H16" s="460"/>
      <c r="I16" s="460"/>
      <c r="J16" s="460"/>
      <c r="K16" s="460"/>
      <c r="L16" s="461"/>
    </row>
    <row r="17" spans="2:12" ht="12" customHeight="1" x14ac:dyDescent="0.25">
      <c r="B17" s="282"/>
      <c r="C17" s="54"/>
      <c r="D17" s="55"/>
      <c r="E17" s="105">
        <f t="shared" si="0"/>
        <v>0</v>
      </c>
      <c r="F17" s="67"/>
      <c r="G17" s="106">
        <f t="shared" si="1"/>
        <v>0</v>
      </c>
      <c r="H17" s="460"/>
      <c r="I17" s="460"/>
      <c r="J17" s="460"/>
      <c r="K17" s="460"/>
      <c r="L17" s="461"/>
    </row>
    <row r="18" spans="2:12" ht="12" customHeight="1" x14ac:dyDescent="0.25">
      <c r="B18" s="282"/>
      <c r="C18" s="24"/>
      <c r="D18" s="23"/>
      <c r="E18" s="105">
        <f t="shared" si="0"/>
        <v>0</v>
      </c>
      <c r="F18" s="67"/>
      <c r="G18" s="106">
        <f t="shared" si="1"/>
        <v>0</v>
      </c>
      <c r="H18" s="460"/>
      <c r="I18" s="460"/>
      <c r="J18" s="460"/>
      <c r="K18" s="460"/>
      <c r="L18" s="461"/>
    </row>
    <row r="19" spans="2:12" ht="12" customHeight="1" x14ac:dyDescent="0.25">
      <c r="B19" s="282"/>
      <c r="C19" s="24"/>
      <c r="D19" s="23"/>
      <c r="E19" s="105">
        <f t="shared" si="0"/>
        <v>0</v>
      </c>
      <c r="F19" s="67"/>
      <c r="G19" s="106">
        <f t="shared" si="1"/>
        <v>0</v>
      </c>
      <c r="H19" s="460"/>
      <c r="I19" s="460"/>
      <c r="J19" s="460"/>
      <c r="K19" s="460"/>
      <c r="L19" s="461"/>
    </row>
    <row r="20" spans="2:12" ht="12" customHeight="1" x14ac:dyDescent="0.25">
      <c r="B20" s="282"/>
      <c r="C20" s="54"/>
      <c r="D20" s="55"/>
      <c r="E20" s="105">
        <f t="shared" si="0"/>
        <v>0</v>
      </c>
      <c r="F20" s="66"/>
      <c r="G20" s="106">
        <f t="shared" si="1"/>
        <v>0</v>
      </c>
      <c r="H20" s="460"/>
      <c r="I20" s="460"/>
      <c r="J20" s="460"/>
      <c r="K20" s="460"/>
      <c r="L20" s="461"/>
    </row>
    <row r="21" spans="2:12" ht="12" customHeight="1" x14ac:dyDescent="0.25">
      <c r="B21" s="282"/>
      <c r="C21" s="24"/>
      <c r="D21" s="23"/>
      <c r="E21" s="105">
        <f t="shared" si="0"/>
        <v>0</v>
      </c>
      <c r="F21" s="67"/>
      <c r="G21" s="106">
        <f>E21*F21</f>
        <v>0</v>
      </c>
      <c r="H21" s="460"/>
      <c r="I21" s="460"/>
      <c r="J21" s="460"/>
      <c r="K21" s="460"/>
      <c r="L21" s="461"/>
    </row>
    <row r="22" spans="2:12" ht="12" customHeight="1" x14ac:dyDescent="0.25">
      <c r="B22" s="282"/>
      <c r="C22" s="24"/>
      <c r="D22" s="23"/>
      <c r="E22" s="105">
        <f t="shared" si="0"/>
        <v>0</v>
      </c>
      <c r="F22" s="67"/>
      <c r="G22" s="106">
        <f t="shared" si="1"/>
        <v>0</v>
      </c>
      <c r="H22" s="460"/>
      <c r="I22" s="460"/>
      <c r="J22" s="460"/>
      <c r="K22" s="460"/>
      <c r="L22" s="461"/>
    </row>
    <row r="23" spans="2:12" ht="12" customHeight="1" x14ac:dyDescent="0.25">
      <c r="B23" s="282"/>
      <c r="C23" s="54"/>
      <c r="D23" s="55"/>
      <c r="E23" s="105">
        <f t="shared" si="0"/>
        <v>0</v>
      </c>
      <c r="F23" s="66"/>
      <c r="G23" s="106">
        <f t="shared" si="1"/>
        <v>0</v>
      </c>
      <c r="H23" s="460"/>
      <c r="I23" s="460"/>
      <c r="J23" s="460"/>
      <c r="K23" s="460"/>
      <c r="L23" s="461"/>
    </row>
    <row r="24" spans="2:12" ht="12" customHeight="1" x14ac:dyDescent="0.25">
      <c r="B24" s="282"/>
      <c r="C24" s="24"/>
      <c r="D24" s="23"/>
      <c r="E24" s="105">
        <f t="shared" si="0"/>
        <v>0</v>
      </c>
      <c r="F24" s="67"/>
      <c r="G24" s="106">
        <f t="shared" si="1"/>
        <v>0</v>
      </c>
      <c r="H24" s="460"/>
      <c r="I24" s="460"/>
      <c r="J24" s="460"/>
      <c r="K24" s="460"/>
      <c r="L24" s="461"/>
    </row>
    <row r="25" spans="2:12" ht="12" customHeight="1" x14ac:dyDescent="0.25">
      <c r="B25" s="282"/>
      <c r="C25" s="24"/>
      <c r="D25" s="23"/>
      <c r="E25" s="105">
        <f t="shared" si="0"/>
        <v>0</v>
      </c>
      <c r="F25" s="67"/>
      <c r="G25" s="106">
        <f t="shared" si="1"/>
        <v>0</v>
      </c>
      <c r="H25" s="460"/>
      <c r="I25" s="460"/>
      <c r="J25" s="460"/>
      <c r="K25" s="460"/>
      <c r="L25" s="461"/>
    </row>
    <row r="26" spans="2:12" ht="12" customHeight="1" x14ac:dyDescent="0.25">
      <c r="B26" s="282"/>
      <c r="C26" s="54"/>
      <c r="D26" s="55"/>
      <c r="E26" s="105">
        <f t="shared" si="0"/>
        <v>0</v>
      </c>
      <c r="F26" s="66"/>
      <c r="G26" s="106">
        <f t="shared" si="1"/>
        <v>0</v>
      </c>
      <c r="H26" s="460"/>
      <c r="I26" s="460"/>
      <c r="J26" s="460"/>
      <c r="K26" s="460"/>
      <c r="L26" s="461"/>
    </row>
    <row r="27" spans="2:12" ht="12" customHeight="1" x14ac:dyDescent="0.25">
      <c r="B27" s="282"/>
      <c r="C27" s="24"/>
      <c r="D27" s="23"/>
      <c r="E27" s="105">
        <f t="shared" si="0"/>
        <v>0</v>
      </c>
      <c r="F27" s="67"/>
      <c r="G27" s="106">
        <f t="shared" si="1"/>
        <v>0</v>
      </c>
      <c r="H27" s="460"/>
      <c r="I27" s="460"/>
      <c r="J27" s="460"/>
      <c r="K27" s="460"/>
      <c r="L27" s="461"/>
    </row>
    <row r="28" spans="2:12" ht="12" customHeight="1" x14ac:dyDescent="0.25">
      <c r="B28" s="282"/>
      <c r="C28" s="24"/>
      <c r="D28" s="23"/>
      <c r="E28" s="105">
        <f t="shared" si="0"/>
        <v>0</v>
      </c>
      <c r="F28" s="67"/>
      <c r="G28" s="106">
        <f t="shared" si="1"/>
        <v>0</v>
      </c>
      <c r="H28" s="460"/>
      <c r="I28" s="460"/>
      <c r="J28" s="460"/>
      <c r="K28" s="460"/>
      <c r="L28" s="461"/>
    </row>
    <row r="29" spans="2:12" ht="12" customHeight="1" x14ac:dyDescent="0.25">
      <c r="B29" s="282"/>
      <c r="C29" s="54"/>
      <c r="D29" s="55"/>
      <c r="E29" s="105">
        <f t="shared" si="0"/>
        <v>0</v>
      </c>
      <c r="F29" s="66"/>
      <c r="G29" s="106">
        <f t="shared" si="1"/>
        <v>0</v>
      </c>
      <c r="H29" s="460"/>
      <c r="I29" s="460"/>
      <c r="J29" s="460"/>
      <c r="K29" s="460"/>
      <c r="L29" s="461"/>
    </row>
    <row r="30" spans="2:12" ht="12" customHeight="1" x14ac:dyDescent="0.25">
      <c r="B30" s="282"/>
      <c r="C30" s="24"/>
      <c r="D30" s="23"/>
      <c r="E30" s="105">
        <f t="shared" si="0"/>
        <v>0</v>
      </c>
      <c r="F30" s="67"/>
      <c r="G30" s="106">
        <f t="shared" si="1"/>
        <v>0</v>
      </c>
      <c r="H30" s="460"/>
      <c r="I30" s="460"/>
      <c r="J30" s="460"/>
      <c r="K30" s="460"/>
      <c r="L30" s="461"/>
    </row>
    <row r="31" spans="2:12" ht="12" customHeight="1" x14ac:dyDescent="0.25">
      <c r="B31" s="282"/>
      <c r="C31" s="24"/>
      <c r="D31" s="23"/>
      <c r="E31" s="105">
        <f t="shared" si="0"/>
        <v>0</v>
      </c>
      <c r="F31" s="67"/>
      <c r="G31" s="106">
        <f t="shared" si="1"/>
        <v>0</v>
      </c>
      <c r="H31" s="460"/>
      <c r="I31" s="460"/>
      <c r="J31" s="460"/>
      <c r="K31" s="460"/>
      <c r="L31" s="461"/>
    </row>
    <row r="32" spans="2:12" ht="12" customHeight="1" x14ac:dyDescent="0.25">
      <c r="B32" s="282"/>
      <c r="C32" s="54"/>
      <c r="D32" s="55"/>
      <c r="E32" s="105">
        <f t="shared" si="0"/>
        <v>0</v>
      </c>
      <c r="F32" s="66"/>
      <c r="G32" s="106">
        <f t="shared" si="1"/>
        <v>0</v>
      </c>
      <c r="H32" s="460"/>
      <c r="I32" s="460"/>
      <c r="J32" s="460"/>
      <c r="K32" s="460"/>
      <c r="L32" s="461"/>
    </row>
    <row r="33" spans="2:12" ht="12" customHeight="1" x14ac:dyDescent="0.25">
      <c r="B33" s="282"/>
      <c r="C33" s="24"/>
      <c r="D33" s="23"/>
      <c r="E33" s="105">
        <f t="shared" si="0"/>
        <v>0</v>
      </c>
      <c r="F33" s="67"/>
      <c r="G33" s="106">
        <f t="shared" si="1"/>
        <v>0</v>
      </c>
      <c r="H33" s="460"/>
      <c r="I33" s="460"/>
      <c r="J33" s="460"/>
      <c r="K33" s="460"/>
      <c r="L33" s="461"/>
    </row>
    <row r="34" spans="2:12" ht="12" customHeight="1" x14ac:dyDescent="0.25">
      <c r="B34" s="282"/>
      <c r="C34" s="24"/>
      <c r="D34" s="23"/>
      <c r="E34" s="105">
        <f t="shared" si="0"/>
        <v>0</v>
      </c>
      <c r="F34" s="67"/>
      <c r="G34" s="106">
        <f t="shared" si="1"/>
        <v>0</v>
      </c>
      <c r="H34" s="460"/>
      <c r="I34" s="460"/>
      <c r="J34" s="460"/>
      <c r="K34" s="460"/>
      <c r="L34" s="461"/>
    </row>
    <row r="35" spans="2:12" ht="12" customHeight="1" x14ac:dyDescent="0.25">
      <c r="B35" s="282"/>
      <c r="C35" s="24"/>
      <c r="D35" s="23"/>
      <c r="E35" s="105">
        <f t="shared" si="0"/>
        <v>0</v>
      </c>
      <c r="F35" s="67"/>
      <c r="G35" s="106">
        <f t="shared" si="1"/>
        <v>0</v>
      </c>
      <c r="H35" s="460"/>
      <c r="I35" s="460"/>
      <c r="J35" s="460"/>
      <c r="K35" s="460"/>
      <c r="L35" s="461"/>
    </row>
    <row r="36" spans="2:12" ht="12" customHeight="1" x14ac:dyDescent="0.25">
      <c r="B36" s="282"/>
      <c r="C36" s="24"/>
      <c r="D36" s="23"/>
      <c r="E36" s="105">
        <f t="shared" si="0"/>
        <v>0</v>
      </c>
      <c r="F36" s="67"/>
      <c r="G36" s="106">
        <f t="shared" si="1"/>
        <v>0</v>
      </c>
      <c r="H36" s="460"/>
      <c r="I36" s="460"/>
      <c r="J36" s="460"/>
      <c r="K36" s="460"/>
      <c r="L36" s="461"/>
    </row>
    <row r="37" spans="2:12" ht="12" customHeight="1" x14ac:dyDescent="0.25">
      <c r="B37" s="282"/>
      <c r="C37" s="24"/>
      <c r="D37" s="23"/>
      <c r="E37" s="105">
        <f t="shared" si="0"/>
        <v>0</v>
      </c>
      <c r="F37" s="67"/>
      <c r="G37" s="106">
        <f t="shared" si="1"/>
        <v>0</v>
      </c>
      <c r="H37" s="460"/>
      <c r="I37" s="460"/>
      <c r="J37" s="460"/>
      <c r="K37" s="460"/>
      <c r="L37" s="461"/>
    </row>
    <row r="38" spans="2:12" ht="12" customHeight="1" x14ac:dyDescent="0.25">
      <c r="B38" s="282"/>
      <c r="C38" s="24"/>
      <c r="D38" s="23"/>
      <c r="E38" s="105">
        <f t="shared" si="0"/>
        <v>0</v>
      </c>
      <c r="F38" s="67"/>
      <c r="G38" s="106">
        <f t="shared" si="1"/>
        <v>0</v>
      </c>
      <c r="H38" s="460"/>
      <c r="I38" s="460"/>
      <c r="J38" s="460"/>
      <c r="K38" s="460"/>
      <c r="L38" s="461"/>
    </row>
    <row r="39" spans="2:12" ht="12" customHeight="1" x14ac:dyDescent="0.25">
      <c r="B39" s="282"/>
      <c r="C39" s="24"/>
      <c r="D39" s="23"/>
      <c r="E39" s="105">
        <f t="shared" si="0"/>
        <v>0</v>
      </c>
      <c r="F39" s="67"/>
      <c r="G39" s="106">
        <f t="shared" si="1"/>
        <v>0</v>
      </c>
      <c r="H39" s="460"/>
      <c r="I39" s="460"/>
      <c r="J39" s="460"/>
      <c r="K39" s="460"/>
      <c r="L39" s="461"/>
    </row>
    <row r="40" spans="2:12" ht="12" customHeight="1" x14ac:dyDescent="0.25">
      <c r="B40" s="282"/>
      <c r="C40" s="24"/>
      <c r="D40" s="23"/>
      <c r="E40" s="105">
        <f t="shared" si="0"/>
        <v>0</v>
      </c>
      <c r="F40" s="67"/>
      <c r="G40" s="106">
        <f t="shared" si="1"/>
        <v>0</v>
      </c>
      <c r="H40" s="460"/>
      <c r="I40" s="460"/>
      <c r="J40" s="460"/>
      <c r="K40" s="460"/>
      <c r="L40" s="461"/>
    </row>
    <row r="41" spans="2:12" ht="12" customHeight="1" x14ac:dyDescent="0.25">
      <c r="B41" s="282"/>
      <c r="C41" s="24"/>
      <c r="D41" s="23"/>
      <c r="E41" s="105">
        <f t="shared" si="0"/>
        <v>0</v>
      </c>
      <c r="F41" s="67"/>
      <c r="G41" s="106">
        <f t="shared" si="1"/>
        <v>0</v>
      </c>
      <c r="H41" s="460"/>
      <c r="I41" s="460"/>
      <c r="J41" s="460"/>
      <c r="K41" s="460"/>
      <c r="L41" s="461"/>
    </row>
    <row r="42" spans="2:12" ht="12" customHeight="1" x14ac:dyDescent="0.25">
      <c r="B42" s="282"/>
      <c r="C42" s="24"/>
      <c r="D42" s="23"/>
      <c r="E42" s="105">
        <f t="shared" si="0"/>
        <v>0</v>
      </c>
      <c r="F42" s="67"/>
      <c r="G42" s="106">
        <f t="shared" si="1"/>
        <v>0</v>
      </c>
      <c r="H42" s="460"/>
      <c r="I42" s="460"/>
      <c r="J42" s="460"/>
      <c r="K42" s="460"/>
      <c r="L42" s="461"/>
    </row>
    <row r="43" spans="2:12" ht="12" customHeight="1" x14ac:dyDescent="0.25">
      <c r="B43" s="282"/>
      <c r="C43" s="24"/>
      <c r="D43" s="23"/>
      <c r="E43" s="105">
        <f t="shared" si="0"/>
        <v>0</v>
      </c>
      <c r="F43" s="67"/>
      <c r="G43" s="106">
        <f t="shared" si="1"/>
        <v>0</v>
      </c>
      <c r="H43" s="460"/>
      <c r="I43" s="460"/>
      <c r="J43" s="460"/>
      <c r="K43" s="460"/>
      <c r="L43" s="461"/>
    </row>
    <row r="44" spans="2:12" ht="12" customHeight="1" x14ac:dyDescent="0.25">
      <c r="B44" s="282"/>
      <c r="C44" s="24"/>
      <c r="D44" s="23"/>
      <c r="E44" s="105">
        <f t="shared" si="0"/>
        <v>0</v>
      </c>
      <c r="F44" s="67"/>
      <c r="G44" s="106">
        <f t="shared" si="1"/>
        <v>0</v>
      </c>
      <c r="H44" s="460"/>
      <c r="I44" s="460"/>
      <c r="J44" s="460"/>
      <c r="K44" s="460"/>
      <c r="L44" s="461"/>
    </row>
    <row r="45" spans="2:12" ht="12" customHeight="1" x14ac:dyDescent="0.25">
      <c r="B45" s="282"/>
      <c r="C45" s="24"/>
      <c r="D45" s="23"/>
      <c r="E45" s="105">
        <f t="shared" si="0"/>
        <v>0</v>
      </c>
      <c r="F45" s="67"/>
      <c r="G45" s="106">
        <f t="shared" si="1"/>
        <v>0</v>
      </c>
      <c r="H45" s="460"/>
      <c r="I45" s="460"/>
      <c r="J45" s="460"/>
      <c r="K45" s="460"/>
      <c r="L45" s="461"/>
    </row>
    <row r="46" spans="2:12" ht="12" customHeight="1" x14ac:dyDescent="0.25">
      <c r="B46" s="282"/>
      <c r="C46" s="24"/>
      <c r="D46" s="23"/>
      <c r="E46" s="105">
        <f t="shared" si="0"/>
        <v>0</v>
      </c>
      <c r="F46" s="67"/>
      <c r="G46" s="106">
        <f t="shared" si="1"/>
        <v>0</v>
      </c>
      <c r="H46" s="460"/>
      <c r="I46" s="460"/>
      <c r="J46" s="460"/>
      <c r="K46" s="460"/>
      <c r="L46" s="461"/>
    </row>
    <row r="47" spans="2:12" ht="12" customHeight="1" x14ac:dyDescent="0.25">
      <c r="B47" s="282"/>
      <c r="C47" s="24"/>
      <c r="D47" s="23"/>
      <c r="E47" s="105">
        <f t="shared" si="0"/>
        <v>0</v>
      </c>
      <c r="F47" s="67"/>
      <c r="G47" s="106">
        <f t="shared" si="1"/>
        <v>0</v>
      </c>
      <c r="H47" s="460"/>
      <c r="I47" s="460"/>
      <c r="J47" s="460"/>
      <c r="K47" s="460"/>
      <c r="L47" s="461"/>
    </row>
    <row r="48" spans="2:12" ht="12" customHeight="1" x14ac:dyDescent="0.25">
      <c r="B48" s="282"/>
      <c r="C48" s="24"/>
      <c r="D48" s="23"/>
      <c r="E48" s="105">
        <f t="shared" si="0"/>
        <v>0</v>
      </c>
      <c r="F48" s="67"/>
      <c r="G48" s="106">
        <f t="shared" si="1"/>
        <v>0</v>
      </c>
      <c r="H48" s="460"/>
      <c r="I48" s="460"/>
      <c r="J48" s="460"/>
      <c r="K48" s="460"/>
      <c r="L48" s="461"/>
    </row>
    <row r="49" spans="2:12" ht="12" customHeight="1" x14ac:dyDescent="0.25">
      <c r="B49" s="282"/>
      <c r="C49" s="24"/>
      <c r="D49" s="23"/>
      <c r="E49" s="105">
        <f t="shared" si="0"/>
        <v>0</v>
      </c>
      <c r="F49" s="67"/>
      <c r="G49" s="106">
        <f t="shared" si="1"/>
        <v>0</v>
      </c>
      <c r="H49" s="460"/>
      <c r="I49" s="460"/>
      <c r="J49" s="460"/>
      <c r="K49" s="460"/>
      <c r="L49" s="461"/>
    </row>
    <row r="50" spans="2:12" ht="12" customHeight="1" x14ac:dyDescent="0.25">
      <c r="B50" s="282"/>
      <c r="C50" s="24"/>
      <c r="D50" s="23"/>
      <c r="E50" s="105">
        <f t="shared" si="0"/>
        <v>0</v>
      </c>
      <c r="F50" s="67"/>
      <c r="G50" s="106">
        <f t="shared" si="1"/>
        <v>0</v>
      </c>
      <c r="H50" s="460"/>
      <c r="I50" s="460"/>
      <c r="J50" s="460"/>
      <c r="K50" s="460"/>
      <c r="L50" s="461"/>
    </row>
    <row r="51" spans="2:12" ht="12" customHeight="1" x14ac:dyDescent="0.25">
      <c r="B51" s="282"/>
      <c r="C51" s="24"/>
      <c r="D51" s="23"/>
      <c r="E51" s="105">
        <f t="shared" si="0"/>
        <v>0</v>
      </c>
      <c r="F51" s="67"/>
      <c r="G51" s="106">
        <f t="shared" si="1"/>
        <v>0</v>
      </c>
      <c r="H51" s="460"/>
      <c r="I51" s="460"/>
      <c r="J51" s="460"/>
      <c r="K51" s="460"/>
      <c r="L51" s="461"/>
    </row>
    <row r="52" spans="2:12" ht="12" customHeight="1" x14ac:dyDescent="0.25">
      <c r="B52" s="282"/>
      <c r="C52" s="24"/>
      <c r="D52" s="23"/>
      <c r="E52" s="105">
        <f t="shared" si="0"/>
        <v>0</v>
      </c>
      <c r="F52" s="67"/>
      <c r="G52" s="106">
        <f t="shared" si="1"/>
        <v>0</v>
      </c>
      <c r="H52" s="460"/>
      <c r="I52" s="460"/>
      <c r="J52" s="460"/>
      <c r="K52" s="460"/>
      <c r="L52" s="461"/>
    </row>
    <row r="53" spans="2:12" ht="12" customHeight="1" x14ac:dyDescent="0.25">
      <c r="B53" s="282"/>
      <c r="C53" s="24"/>
      <c r="D53" s="23"/>
      <c r="E53" s="105">
        <f t="shared" si="0"/>
        <v>0</v>
      </c>
      <c r="F53" s="67"/>
      <c r="G53" s="106">
        <f t="shared" si="1"/>
        <v>0</v>
      </c>
      <c r="H53" s="460"/>
      <c r="I53" s="460"/>
      <c r="J53" s="460"/>
      <c r="K53" s="460"/>
      <c r="L53" s="461"/>
    </row>
    <row r="54" spans="2:12" ht="12" customHeight="1" x14ac:dyDescent="0.25">
      <c r="B54" s="282"/>
      <c r="C54" s="24"/>
      <c r="D54" s="23"/>
      <c r="E54" s="105">
        <f t="shared" si="0"/>
        <v>0</v>
      </c>
      <c r="F54" s="67"/>
      <c r="G54" s="106">
        <f t="shared" si="1"/>
        <v>0</v>
      </c>
      <c r="H54" s="460"/>
      <c r="I54" s="460"/>
      <c r="J54" s="460"/>
      <c r="K54" s="460"/>
      <c r="L54" s="461"/>
    </row>
    <row r="55" spans="2:12" ht="12" customHeight="1" x14ac:dyDescent="0.25">
      <c r="B55" s="282"/>
      <c r="C55" s="24"/>
      <c r="D55" s="23"/>
      <c r="E55" s="105">
        <f t="shared" si="0"/>
        <v>0</v>
      </c>
      <c r="F55" s="67"/>
      <c r="G55" s="106">
        <f t="shared" si="1"/>
        <v>0</v>
      </c>
      <c r="H55" s="460"/>
      <c r="I55" s="460"/>
      <c r="J55" s="460"/>
      <c r="K55" s="460"/>
      <c r="L55" s="461"/>
    </row>
    <row r="56" spans="2:12" ht="12" customHeight="1" x14ac:dyDescent="0.25">
      <c r="B56" s="282"/>
      <c r="C56" s="24"/>
      <c r="D56" s="23"/>
      <c r="E56" s="105">
        <f t="shared" si="0"/>
        <v>0</v>
      </c>
      <c r="F56" s="67"/>
      <c r="G56" s="106">
        <f t="shared" si="1"/>
        <v>0</v>
      </c>
      <c r="H56" s="460"/>
      <c r="I56" s="460"/>
      <c r="J56" s="460"/>
      <c r="K56" s="460"/>
      <c r="L56" s="461"/>
    </row>
    <row r="57" spans="2:12" ht="12" customHeight="1" x14ac:dyDescent="0.25">
      <c r="B57" s="282"/>
      <c r="C57" s="24"/>
      <c r="D57" s="23"/>
      <c r="E57" s="105">
        <f t="shared" si="0"/>
        <v>0</v>
      </c>
      <c r="F57" s="67"/>
      <c r="G57" s="106">
        <f t="shared" si="1"/>
        <v>0</v>
      </c>
      <c r="H57" s="460"/>
      <c r="I57" s="460"/>
      <c r="J57" s="460"/>
      <c r="K57" s="460"/>
      <c r="L57" s="461"/>
    </row>
    <row r="58" spans="2:12" ht="12" customHeight="1" x14ac:dyDescent="0.25">
      <c r="B58" s="282"/>
      <c r="C58" s="24"/>
      <c r="D58" s="23"/>
      <c r="E58" s="105">
        <f t="shared" si="0"/>
        <v>0</v>
      </c>
      <c r="F58" s="67"/>
      <c r="G58" s="106">
        <f t="shared" si="1"/>
        <v>0</v>
      </c>
      <c r="H58" s="460"/>
      <c r="I58" s="460"/>
      <c r="J58" s="460"/>
      <c r="K58" s="460"/>
      <c r="L58" s="461"/>
    </row>
    <row r="59" spans="2:12" ht="12" customHeight="1" x14ac:dyDescent="0.25">
      <c r="B59" s="282"/>
      <c r="C59" s="24"/>
      <c r="D59" s="23"/>
      <c r="E59" s="105">
        <f t="shared" si="0"/>
        <v>0</v>
      </c>
      <c r="F59" s="67"/>
      <c r="G59" s="106">
        <f t="shared" si="1"/>
        <v>0</v>
      </c>
      <c r="H59" s="460"/>
      <c r="I59" s="460"/>
      <c r="J59" s="460"/>
      <c r="K59" s="460"/>
      <c r="L59" s="461"/>
    </row>
    <row r="60" spans="2:12" ht="12" customHeight="1" x14ac:dyDescent="0.25">
      <c r="B60" s="282"/>
      <c r="C60" s="24"/>
      <c r="D60" s="23"/>
      <c r="E60" s="105">
        <f t="shared" si="0"/>
        <v>0</v>
      </c>
      <c r="F60" s="67"/>
      <c r="G60" s="106">
        <f t="shared" si="1"/>
        <v>0</v>
      </c>
      <c r="H60" s="460"/>
      <c r="I60" s="460"/>
      <c r="J60" s="460"/>
      <c r="K60" s="460"/>
      <c r="L60" s="461"/>
    </row>
    <row r="61" spans="2:12" ht="12" customHeight="1" x14ac:dyDescent="0.25">
      <c r="B61" s="282"/>
      <c r="C61" s="24"/>
      <c r="D61" s="23"/>
      <c r="E61" s="105">
        <f t="shared" si="0"/>
        <v>0</v>
      </c>
      <c r="F61" s="67"/>
      <c r="G61" s="106">
        <f t="shared" si="1"/>
        <v>0</v>
      </c>
      <c r="H61" s="460"/>
      <c r="I61" s="460"/>
      <c r="J61" s="460"/>
      <c r="K61" s="460"/>
      <c r="L61" s="461"/>
    </row>
    <row r="62" spans="2:12" ht="12" customHeight="1" x14ac:dyDescent="0.25">
      <c r="B62" s="282"/>
      <c r="C62" s="24"/>
      <c r="D62" s="23"/>
      <c r="E62" s="105">
        <f t="shared" si="0"/>
        <v>0</v>
      </c>
      <c r="F62" s="67"/>
      <c r="G62" s="106">
        <f t="shared" si="1"/>
        <v>0</v>
      </c>
      <c r="H62" s="460"/>
      <c r="I62" s="460"/>
      <c r="J62" s="460"/>
      <c r="K62" s="460"/>
      <c r="L62" s="461"/>
    </row>
    <row r="63" spans="2:12" ht="12" customHeight="1" x14ac:dyDescent="0.25">
      <c r="B63" s="282"/>
      <c r="C63" s="24"/>
      <c r="D63" s="23"/>
      <c r="E63" s="105">
        <f t="shared" si="0"/>
        <v>0</v>
      </c>
      <c r="F63" s="67"/>
      <c r="G63" s="106">
        <f t="shared" si="1"/>
        <v>0</v>
      </c>
      <c r="H63" s="460"/>
      <c r="I63" s="460"/>
      <c r="J63" s="460"/>
      <c r="K63" s="460"/>
      <c r="L63" s="461"/>
    </row>
    <row r="64" spans="2:12" ht="12" customHeight="1" x14ac:dyDescent="0.25">
      <c r="B64" s="282"/>
      <c r="C64" s="24"/>
      <c r="D64" s="23"/>
      <c r="E64" s="105">
        <f t="shared" si="0"/>
        <v>0</v>
      </c>
      <c r="F64" s="67"/>
      <c r="G64" s="106">
        <f t="shared" si="1"/>
        <v>0</v>
      </c>
      <c r="H64" s="460"/>
      <c r="I64" s="460"/>
      <c r="J64" s="460"/>
      <c r="K64" s="460"/>
      <c r="L64" s="461"/>
    </row>
    <row r="65" spans="2:12" ht="12" customHeight="1" x14ac:dyDescent="0.25">
      <c r="B65" s="282"/>
      <c r="C65" s="24"/>
      <c r="D65" s="23"/>
      <c r="E65" s="105">
        <f t="shared" si="0"/>
        <v>0</v>
      </c>
      <c r="F65" s="67"/>
      <c r="G65" s="106">
        <f t="shared" si="1"/>
        <v>0</v>
      </c>
      <c r="H65" s="460"/>
      <c r="I65" s="460"/>
      <c r="J65" s="460"/>
      <c r="K65" s="460"/>
      <c r="L65" s="461"/>
    </row>
    <row r="66" spans="2:12" ht="12" customHeight="1" x14ac:dyDescent="0.25">
      <c r="B66" s="282"/>
      <c r="C66" s="24"/>
      <c r="D66" s="23"/>
      <c r="E66" s="105">
        <f t="shared" si="0"/>
        <v>0</v>
      </c>
      <c r="F66" s="67"/>
      <c r="G66" s="106">
        <f t="shared" si="1"/>
        <v>0</v>
      </c>
      <c r="H66" s="460"/>
      <c r="I66" s="460"/>
      <c r="J66" s="460"/>
      <c r="K66" s="460"/>
      <c r="L66" s="461"/>
    </row>
    <row r="67" spans="2:12" ht="12" customHeight="1" x14ac:dyDescent="0.25">
      <c r="B67" s="282"/>
      <c r="C67" s="24"/>
      <c r="D67" s="23"/>
      <c r="E67" s="105">
        <f t="shared" si="0"/>
        <v>0</v>
      </c>
      <c r="F67" s="67"/>
      <c r="G67" s="106">
        <f t="shared" si="1"/>
        <v>0</v>
      </c>
      <c r="H67" s="460"/>
      <c r="I67" s="460"/>
      <c r="J67" s="460"/>
      <c r="K67" s="460"/>
      <c r="L67" s="461"/>
    </row>
    <row r="68" spans="2:12" ht="12" customHeight="1" x14ac:dyDescent="0.25">
      <c r="B68" s="282"/>
      <c r="C68" s="24"/>
      <c r="D68" s="23"/>
      <c r="E68" s="105">
        <f t="shared" si="0"/>
        <v>0</v>
      </c>
      <c r="F68" s="67"/>
      <c r="G68" s="106">
        <f t="shared" si="1"/>
        <v>0</v>
      </c>
      <c r="H68" s="460"/>
      <c r="I68" s="460"/>
      <c r="J68" s="460"/>
      <c r="K68" s="460"/>
      <c r="L68" s="461"/>
    </row>
    <row r="69" spans="2:12" ht="12" customHeight="1" x14ac:dyDescent="0.25">
      <c r="B69" s="282"/>
      <c r="C69" s="24"/>
      <c r="D69" s="23"/>
      <c r="E69" s="105">
        <f t="shared" si="0"/>
        <v>0</v>
      </c>
      <c r="F69" s="67"/>
      <c r="G69" s="106">
        <f t="shared" si="1"/>
        <v>0</v>
      </c>
      <c r="H69" s="460"/>
      <c r="I69" s="460"/>
      <c r="J69" s="460"/>
      <c r="K69" s="460"/>
      <c r="L69" s="461"/>
    </row>
    <row r="70" spans="2:12" ht="12" customHeight="1" x14ac:dyDescent="0.25">
      <c r="B70" s="282"/>
      <c r="C70" s="24"/>
      <c r="D70" s="23"/>
      <c r="E70" s="105">
        <f t="shared" si="0"/>
        <v>0</v>
      </c>
      <c r="F70" s="67"/>
      <c r="G70" s="106">
        <f t="shared" si="1"/>
        <v>0</v>
      </c>
      <c r="H70" s="460"/>
      <c r="I70" s="460"/>
      <c r="J70" s="460"/>
      <c r="K70" s="460"/>
      <c r="L70" s="461"/>
    </row>
    <row r="71" spans="2:12" ht="12" customHeight="1" x14ac:dyDescent="0.25">
      <c r="B71" s="282"/>
      <c r="C71" s="24"/>
      <c r="D71" s="23"/>
      <c r="E71" s="105">
        <f t="shared" si="0"/>
        <v>0</v>
      </c>
      <c r="F71" s="67"/>
      <c r="G71" s="106">
        <f t="shared" si="1"/>
        <v>0</v>
      </c>
      <c r="H71" s="460"/>
      <c r="I71" s="460"/>
      <c r="J71" s="460"/>
      <c r="K71" s="460"/>
      <c r="L71" s="461"/>
    </row>
    <row r="72" spans="2:12" ht="12" customHeight="1" x14ac:dyDescent="0.25">
      <c r="B72" s="282"/>
      <c r="C72" s="24"/>
      <c r="D72" s="23"/>
      <c r="E72" s="105">
        <f t="shared" si="0"/>
        <v>0</v>
      </c>
      <c r="F72" s="67"/>
      <c r="G72" s="106">
        <f t="shared" si="1"/>
        <v>0</v>
      </c>
      <c r="H72" s="460"/>
      <c r="I72" s="460"/>
      <c r="J72" s="460"/>
      <c r="K72" s="460"/>
      <c r="L72" s="461"/>
    </row>
    <row r="73" spans="2:12" ht="12" customHeight="1" x14ac:dyDescent="0.25">
      <c r="B73" s="282"/>
      <c r="C73" s="24"/>
      <c r="D73" s="23"/>
      <c r="E73" s="105">
        <f t="shared" si="0"/>
        <v>0</v>
      </c>
      <c r="F73" s="67"/>
      <c r="G73" s="106">
        <f t="shared" si="1"/>
        <v>0</v>
      </c>
      <c r="H73" s="460"/>
      <c r="I73" s="460"/>
      <c r="J73" s="460"/>
      <c r="K73" s="460"/>
      <c r="L73" s="461"/>
    </row>
    <row r="74" spans="2:12" ht="12" customHeight="1" x14ac:dyDescent="0.25">
      <c r="B74" s="282"/>
      <c r="C74" s="24"/>
      <c r="D74" s="23"/>
      <c r="E74" s="105">
        <f t="shared" si="0"/>
        <v>0</v>
      </c>
      <c r="F74" s="67"/>
      <c r="G74" s="106">
        <f t="shared" si="1"/>
        <v>0</v>
      </c>
      <c r="H74" s="460"/>
      <c r="I74" s="460"/>
      <c r="J74" s="460"/>
      <c r="K74" s="460"/>
      <c r="L74" s="461"/>
    </row>
    <row r="75" spans="2:12" ht="12" customHeight="1" x14ac:dyDescent="0.25">
      <c r="B75" s="282"/>
      <c r="C75" s="24"/>
      <c r="D75" s="23"/>
      <c r="E75" s="105">
        <f t="shared" si="0"/>
        <v>0</v>
      </c>
      <c r="F75" s="67"/>
      <c r="G75" s="106">
        <f t="shared" si="1"/>
        <v>0</v>
      </c>
      <c r="H75" s="460"/>
      <c r="I75" s="460"/>
      <c r="J75" s="460"/>
      <c r="K75" s="460"/>
      <c r="L75" s="461"/>
    </row>
    <row r="76" spans="2:12" ht="12" customHeight="1" x14ac:dyDescent="0.25">
      <c r="B76" s="282"/>
      <c r="C76" s="24"/>
      <c r="D76" s="23"/>
      <c r="E76" s="105">
        <f t="shared" si="0"/>
        <v>0</v>
      </c>
      <c r="F76" s="67"/>
      <c r="G76" s="106">
        <f t="shared" si="1"/>
        <v>0</v>
      </c>
      <c r="H76" s="460"/>
      <c r="I76" s="460"/>
      <c r="J76" s="460"/>
      <c r="K76" s="460"/>
      <c r="L76" s="461"/>
    </row>
    <row r="77" spans="2:12" ht="12" customHeight="1" x14ac:dyDescent="0.25">
      <c r="B77" s="282"/>
      <c r="C77" s="24"/>
      <c r="D77" s="23"/>
      <c r="E77" s="105">
        <f t="shared" si="0"/>
        <v>0</v>
      </c>
      <c r="F77" s="67"/>
      <c r="G77" s="106">
        <f t="shared" ref="G77:G113" si="2">E77*F77</f>
        <v>0</v>
      </c>
      <c r="H77" s="460"/>
      <c r="I77" s="460"/>
      <c r="J77" s="460"/>
      <c r="K77" s="460"/>
      <c r="L77" s="461"/>
    </row>
    <row r="78" spans="2:12" ht="12" customHeight="1" x14ac:dyDescent="0.25">
      <c r="B78" s="282"/>
      <c r="C78" s="24"/>
      <c r="D78" s="23"/>
      <c r="E78" s="105">
        <f t="shared" si="0"/>
        <v>0</v>
      </c>
      <c r="F78" s="67"/>
      <c r="G78" s="106">
        <f t="shared" si="2"/>
        <v>0</v>
      </c>
      <c r="H78" s="460"/>
      <c r="I78" s="460"/>
      <c r="J78" s="460"/>
      <c r="K78" s="460"/>
      <c r="L78" s="461"/>
    </row>
    <row r="79" spans="2:12" ht="12" customHeight="1" x14ac:dyDescent="0.25">
      <c r="B79" s="282"/>
      <c r="C79" s="24"/>
      <c r="D79" s="23"/>
      <c r="E79" s="105">
        <f t="shared" ref="E79:E142" si="3">IF(B79="",0,HLOOKUP(B79,$C$7:$BN$9,3,FALSE))</f>
        <v>0</v>
      </c>
      <c r="F79" s="67"/>
      <c r="G79" s="106">
        <f t="shared" si="2"/>
        <v>0</v>
      </c>
      <c r="H79" s="460"/>
      <c r="I79" s="460"/>
      <c r="J79" s="460"/>
      <c r="K79" s="460"/>
      <c r="L79" s="461"/>
    </row>
    <row r="80" spans="2:12" ht="12" customHeight="1" x14ac:dyDescent="0.25">
      <c r="B80" s="282"/>
      <c r="C80" s="24"/>
      <c r="D80" s="23"/>
      <c r="E80" s="105">
        <f t="shared" si="3"/>
        <v>0</v>
      </c>
      <c r="F80" s="67"/>
      <c r="G80" s="106">
        <f t="shared" si="2"/>
        <v>0</v>
      </c>
      <c r="H80" s="460"/>
      <c r="I80" s="460"/>
      <c r="J80" s="460"/>
      <c r="K80" s="460"/>
      <c r="L80" s="461"/>
    </row>
    <row r="81" spans="2:12" ht="12" customHeight="1" x14ac:dyDescent="0.25">
      <c r="B81" s="282"/>
      <c r="C81" s="24"/>
      <c r="D81" s="23"/>
      <c r="E81" s="105">
        <f t="shared" si="3"/>
        <v>0</v>
      </c>
      <c r="F81" s="67"/>
      <c r="G81" s="106">
        <f t="shared" si="2"/>
        <v>0</v>
      </c>
      <c r="H81" s="460"/>
      <c r="I81" s="460"/>
      <c r="J81" s="460"/>
      <c r="K81" s="460"/>
      <c r="L81" s="461"/>
    </row>
    <row r="82" spans="2:12" ht="12" customHeight="1" x14ac:dyDescent="0.25">
      <c r="B82" s="282"/>
      <c r="C82" s="24"/>
      <c r="D82" s="23"/>
      <c r="E82" s="105">
        <f t="shared" si="3"/>
        <v>0</v>
      </c>
      <c r="F82" s="67"/>
      <c r="G82" s="106">
        <f t="shared" si="2"/>
        <v>0</v>
      </c>
      <c r="H82" s="460"/>
      <c r="I82" s="460"/>
      <c r="J82" s="460"/>
      <c r="K82" s="460"/>
      <c r="L82" s="461"/>
    </row>
    <row r="83" spans="2:12" ht="12" customHeight="1" x14ac:dyDescent="0.25">
      <c r="B83" s="282"/>
      <c r="C83" s="24"/>
      <c r="D83" s="23"/>
      <c r="E83" s="105">
        <f t="shared" si="3"/>
        <v>0</v>
      </c>
      <c r="F83" s="67"/>
      <c r="G83" s="106">
        <f t="shared" si="2"/>
        <v>0</v>
      </c>
      <c r="H83" s="460"/>
      <c r="I83" s="460"/>
      <c r="J83" s="460"/>
      <c r="K83" s="460"/>
      <c r="L83" s="461"/>
    </row>
    <row r="84" spans="2:12" ht="12" customHeight="1" x14ac:dyDescent="0.25">
      <c r="B84" s="282"/>
      <c r="C84" s="24"/>
      <c r="D84" s="23"/>
      <c r="E84" s="105">
        <f t="shared" si="3"/>
        <v>0</v>
      </c>
      <c r="F84" s="67"/>
      <c r="G84" s="106">
        <f t="shared" si="2"/>
        <v>0</v>
      </c>
      <c r="H84" s="460"/>
      <c r="I84" s="460"/>
      <c r="J84" s="460"/>
      <c r="K84" s="460"/>
      <c r="L84" s="461"/>
    </row>
    <row r="85" spans="2:12" ht="12" customHeight="1" x14ac:dyDescent="0.25">
      <c r="B85" s="282"/>
      <c r="C85" s="24"/>
      <c r="D85" s="23"/>
      <c r="E85" s="105">
        <f t="shared" si="3"/>
        <v>0</v>
      </c>
      <c r="F85" s="67"/>
      <c r="G85" s="106">
        <f t="shared" si="2"/>
        <v>0</v>
      </c>
      <c r="H85" s="460"/>
      <c r="I85" s="460"/>
      <c r="J85" s="460"/>
      <c r="K85" s="460"/>
      <c r="L85" s="461"/>
    </row>
    <row r="86" spans="2:12" ht="12" customHeight="1" x14ac:dyDescent="0.25">
      <c r="B86" s="282"/>
      <c r="C86" s="24"/>
      <c r="D86" s="23"/>
      <c r="E86" s="105">
        <f t="shared" si="3"/>
        <v>0</v>
      </c>
      <c r="F86" s="67"/>
      <c r="G86" s="106">
        <f t="shared" si="2"/>
        <v>0</v>
      </c>
      <c r="H86" s="460"/>
      <c r="I86" s="460"/>
      <c r="J86" s="460"/>
      <c r="K86" s="460"/>
      <c r="L86" s="461"/>
    </row>
    <row r="87" spans="2:12" ht="12" customHeight="1" x14ac:dyDescent="0.25">
      <c r="B87" s="282"/>
      <c r="C87" s="24"/>
      <c r="D87" s="23"/>
      <c r="E87" s="105">
        <f t="shared" si="3"/>
        <v>0</v>
      </c>
      <c r="F87" s="67"/>
      <c r="G87" s="106">
        <f t="shared" si="2"/>
        <v>0</v>
      </c>
      <c r="H87" s="460"/>
      <c r="I87" s="460"/>
      <c r="J87" s="460"/>
      <c r="K87" s="460"/>
      <c r="L87" s="461"/>
    </row>
    <row r="88" spans="2:12" ht="12" customHeight="1" x14ac:dyDescent="0.25">
      <c r="B88" s="282"/>
      <c r="C88" s="24"/>
      <c r="D88" s="23"/>
      <c r="E88" s="105">
        <f t="shared" si="3"/>
        <v>0</v>
      </c>
      <c r="F88" s="67"/>
      <c r="G88" s="106">
        <f t="shared" si="2"/>
        <v>0</v>
      </c>
      <c r="H88" s="460"/>
      <c r="I88" s="460"/>
      <c r="J88" s="460"/>
      <c r="K88" s="460"/>
      <c r="L88" s="461"/>
    </row>
    <row r="89" spans="2:12" ht="12" customHeight="1" x14ac:dyDescent="0.25">
      <c r="B89" s="282"/>
      <c r="C89" s="24"/>
      <c r="D89" s="23"/>
      <c r="E89" s="105">
        <f t="shared" si="3"/>
        <v>0</v>
      </c>
      <c r="F89" s="67"/>
      <c r="G89" s="106">
        <f t="shared" si="2"/>
        <v>0</v>
      </c>
      <c r="H89" s="460"/>
      <c r="I89" s="460"/>
      <c r="J89" s="460"/>
      <c r="K89" s="460"/>
      <c r="L89" s="461"/>
    </row>
    <row r="90" spans="2:12" ht="12" customHeight="1" x14ac:dyDescent="0.25">
      <c r="B90" s="282"/>
      <c r="C90" s="24"/>
      <c r="D90" s="23"/>
      <c r="E90" s="105">
        <f t="shared" si="3"/>
        <v>0</v>
      </c>
      <c r="F90" s="67"/>
      <c r="G90" s="106">
        <f t="shared" si="2"/>
        <v>0</v>
      </c>
      <c r="H90" s="460"/>
      <c r="I90" s="460"/>
      <c r="J90" s="460"/>
      <c r="K90" s="460"/>
      <c r="L90" s="461"/>
    </row>
    <row r="91" spans="2:12" ht="12" customHeight="1" x14ac:dyDescent="0.25">
      <c r="B91" s="282"/>
      <c r="C91" s="24"/>
      <c r="D91" s="23"/>
      <c r="E91" s="105">
        <f t="shared" si="3"/>
        <v>0</v>
      </c>
      <c r="F91" s="67"/>
      <c r="G91" s="106">
        <f t="shared" si="2"/>
        <v>0</v>
      </c>
      <c r="H91" s="460"/>
      <c r="I91" s="460"/>
      <c r="J91" s="460"/>
      <c r="K91" s="460"/>
      <c r="L91" s="461"/>
    </row>
    <row r="92" spans="2:12" ht="12" customHeight="1" x14ac:dyDescent="0.25">
      <c r="B92" s="282"/>
      <c r="C92" s="24"/>
      <c r="D92" s="23"/>
      <c r="E92" s="105">
        <f t="shared" si="3"/>
        <v>0</v>
      </c>
      <c r="F92" s="67"/>
      <c r="G92" s="106">
        <f t="shared" si="2"/>
        <v>0</v>
      </c>
      <c r="H92" s="460"/>
      <c r="I92" s="460"/>
      <c r="J92" s="460"/>
      <c r="K92" s="460"/>
      <c r="L92" s="461"/>
    </row>
    <row r="93" spans="2:12" ht="12" customHeight="1" x14ac:dyDescent="0.25">
      <c r="B93" s="282"/>
      <c r="C93" s="24"/>
      <c r="D93" s="23"/>
      <c r="E93" s="105">
        <f t="shared" si="3"/>
        <v>0</v>
      </c>
      <c r="F93" s="67"/>
      <c r="G93" s="106">
        <f t="shared" si="2"/>
        <v>0</v>
      </c>
      <c r="H93" s="460"/>
      <c r="I93" s="460"/>
      <c r="J93" s="460"/>
      <c r="K93" s="460"/>
      <c r="L93" s="461"/>
    </row>
    <row r="94" spans="2:12" ht="12" customHeight="1" x14ac:dyDescent="0.25">
      <c r="B94" s="282"/>
      <c r="C94" s="24"/>
      <c r="D94" s="23"/>
      <c r="E94" s="105">
        <f t="shared" si="3"/>
        <v>0</v>
      </c>
      <c r="F94" s="67"/>
      <c r="G94" s="106">
        <f t="shared" si="2"/>
        <v>0</v>
      </c>
      <c r="H94" s="460"/>
      <c r="I94" s="460"/>
      <c r="J94" s="460"/>
      <c r="K94" s="460"/>
      <c r="L94" s="461"/>
    </row>
    <row r="95" spans="2:12" ht="12" customHeight="1" x14ac:dyDescent="0.25">
      <c r="B95" s="282"/>
      <c r="C95" s="24"/>
      <c r="D95" s="23"/>
      <c r="E95" s="105">
        <f t="shared" si="3"/>
        <v>0</v>
      </c>
      <c r="F95" s="67"/>
      <c r="G95" s="106">
        <f t="shared" si="2"/>
        <v>0</v>
      </c>
      <c r="H95" s="460"/>
      <c r="I95" s="460"/>
      <c r="J95" s="460"/>
      <c r="K95" s="460"/>
      <c r="L95" s="461"/>
    </row>
    <row r="96" spans="2:12" ht="12" customHeight="1" x14ac:dyDescent="0.25">
      <c r="B96" s="282"/>
      <c r="C96" s="24"/>
      <c r="D96" s="23"/>
      <c r="E96" s="105">
        <f t="shared" si="3"/>
        <v>0</v>
      </c>
      <c r="F96" s="67"/>
      <c r="G96" s="106">
        <f t="shared" si="2"/>
        <v>0</v>
      </c>
      <c r="H96" s="460"/>
      <c r="I96" s="460"/>
      <c r="J96" s="460"/>
      <c r="K96" s="460"/>
      <c r="L96" s="461"/>
    </row>
    <row r="97" spans="2:12" ht="12" customHeight="1" x14ac:dyDescent="0.25">
      <c r="B97" s="282"/>
      <c r="C97" s="24"/>
      <c r="D97" s="23"/>
      <c r="E97" s="105">
        <f t="shared" si="3"/>
        <v>0</v>
      </c>
      <c r="F97" s="67"/>
      <c r="G97" s="106">
        <f t="shared" si="2"/>
        <v>0</v>
      </c>
      <c r="H97" s="460"/>
      <c r="I97" s="460"/>
      <c r="J97" s="460"/>
      <c r="K97" s="460"/>
      <c r="L97" s="461"/>
    </row>
    <row r="98" spans="2:12" ht="12" customHeight="1" x14ac:dyDescent="0.25">
      <c r="B98" s="282"/>
      <c r="C98" s="24"/>
      <c r="D98" s="23"/>
      <c r="E98" s="105">
        <f t="shared" si="3"/>
        <v>0</v>
      </c>
      <c r="F98" s="67"/>
      <c r="G98" s="106">
        <f t="shared" si="2"/>
        <v>0</v>
      </c>
      <c r="H98" s="460"/>
      <c r="I98" s="460"/>
      <c r="J98" s="460"/>
      <c r="K98" s="460"/>
      <c r="L98" s="461"/>
    </row>
    <row r="99" spans="2:12" ht="12" customHeight="1" x14ac:dyDescent="0.25">
      <c r="B99" s="282"/>
      <c r="C99" s="24"/>
      <c r="D99" s="23"/>
      <c r="E99" s="105">
        <f t="shared" si="3"/>
        <v>0</v>
      </c>
      <c r="F99" s="67"/>
      <c r="G99" s="106">
        <f t="shared" si="2"/>
        <v>0</v>
      </c>
      <c r="H99" s="460"/>
      <c r="I99" s="460"/>
      <c r="J99" s="460"/>
      <c r="K99" s="460"/>
      <c r="L99" s="461"/>
    </row>
    <row r="100" spans="2:12" ht="12" customHeight="1" x14ac:dyDescent="0.25">
      <c r="B100" s="282"/>
      <c r="C100" s="24"/>
      <c r="D100" s="23"/>
      <c r="E100" s="105">
        <f t="shared" si="3"/>
        <v>0</v>
      </c>
      <c r="F100" s="67"/>
      <c r="G100" s="106">
        <f t="shared" si="2"/>
        <v>0</v>
      </c>
      <c r="H100" s="460"/>
      <c r="I100" s="460"/>
      <c r="J100" s="460"/>
      <c r="K100" s="460"/>
      <c r="L100" s="461"/>
    </row>
    <row r="101" spans="2:12" ht="12" customHeight="1" x14ac:dyDescent="0.25">
      <c r="B101" s="282"/>
      <c r="C101" s="24"/>
      <c r="D101" s="23"/>
      <c r="E101" s="105">
        <f t="shared" si="3"/>
        <v>0</v>
      </c>
      <c r="F101" s="67"/>
      <c r="G101" s="106">
        <f t="shared" si="2"/>
        <v>0</v>
      </c>
      <c r="H101" s="460"/>
      <c r="I101" s="460"/>
      <c r="J101" s="460"/>
      <c r="K101" s="460"/>
      <c r="L101" s="461"/>
    </row>
    <row r="102" spans="2:12" ht="12" customHeight="1" x14ac:dyDescent="0.25">
      <c r="B102" s="282"/>
      <c r="C102" s="24"/>
      <c r="D102" s="23"/>
      <c r="E102" s="105">
        <f t="shared" si="3"/>
        <v>0</v>
      </c>
      <c r="F102" s="67"/>
      <c r="G102" s="106">
        <f t="shared" si="2"/>
        <v>0</v>
      </c>
      <c r="H102" s="460"/>
      <c r="I102" s="460"/>
      <c r="J102" s="460"/>
      <c r="K102" s="460"/>
      <c r="L102" s="461"/>
    </row>
    <row r="103" spans="2:12" ht="12" customHeight="1" x14ac:dyDescent="0.25">
      <c r="B103" s="282"/>
      <c r="C103" s="24"/>
      <c r="D103" s="23"/>
      <c r="E103" s="105">
        <f t="shared" si="3"/>
        <v>0</v>
      </c>
      <c r="F103" s="67"/>
      <c r="G103" s="106">
        <f t="shared" si="2"/>
        <v>0</v>
      </c>
      <c r="H103" s="460"/>
      <c r="I103" s="460"/>
      <c r="J103" s="460"/>
      <c r="K103" s="460"/>
      <c r="L103" s="461"/>
    </row>
    <row r="104" spans="2:12" ht="12" customHeight="1" x14ac:dyDescent="0.25">
      <c r="B104" s="282"/>
      <c r="C104" s="24"/>
      <c r="D104" s="23"/>
      <c r="E104" s="105">
        <f t="shared" si="3"/>
        <v>0</v>
      </c>
      <c r="F104" s="67"/>
      <c r="G104" s="106">
        <f t="shared" si="2"/>
        <v>0</v>
      </c>
      <c r="H104" s="460"/>
      <c r="I104" s="460"/>
      <c r="J104" s="460"/>
      <c r="K104" s="460"/>
      <c r="L104" s="461"/>
    </row>
    <row r="105" spans="2:12" ht="12" customHeight="1" x14ac:dyDescent="0.25">
      <c r="B105" s="282"/>
      <c r="C105" s="24"/>
      <c r="D105" s="23"/>
      <c r="E105" s="105">
        <f t="shared" si="3"/>
        <v>0</v>
      </c>
      <c r="F105" s="67"/>
      <c r="G105" s="106">
        <f t="shared" si="2"/>
        <v>0</v>
      </c>
      <c r="H105" s="460"/>
      <c r="I105" s="460"/>
      <c r="J105" s="460"/>
      <c r="K105" s="460"/>
      <c r="L105" s="461"/>
    </row>
    <row r="106" spans="2:12" ht="12" customHeight="1" x14ac:dyDescent="0.25">
      <c r="B106" s="282"/>
      <c r="C106" s="24"/>
      <c r="D106" s="23"/>
      <c r="E106" s="105">
        <f t="shared" si="3"/>
        <v>0</v>
      </c>
      <c r="F106" s="67"/>
      <c r="G106" s="106">
        <f t="shared" si="2"/>
        <v>0</v>
      </c>
      <c r="H106" s="460"/>
      <c r="I106" s="460"/>
      <c r="J106" s="460"/>
      <c r="K106" s="460"/>
      <c r="L106" s="461"/>
    </row>
    <row r="107" spans="2:12" ht="12" customHeight="1" x14ac:dyDescent="0.25">
      <c r="B107" s="282"/>
      <c r="C107" s="24"/>
      <c r="D107" s="23"/>
      <c r="E107" s="105">
        <f t="shared" si="3"/>
        <v>0</v>
      </c>
      <c r="F107" s="67"/>
      <c r="G107" s="106">
        <f t="shared" si="2"/>
        <v>0</v>
      </c>
      <c r="H107" s="460"/>
      <c r="I107" s="460"/>
      <c r="J107" s="460"/>
      <c r="K107" s="460"/>
      <c r="L107" s="461"/>
    </row>
    <row r="108" spans="2:12" ht="12" customHeight="1" x14ac:dyDescent="0.25">
      <c r="B108" s="282"/>
      <c r="C108" s="24"/>
      <c r="D108" s="23"/>
      <c r="E108" s="105">
        <f t="shared" si="3"/>
        <v>0</v>
      </c>
      <c r="F108" s="67"/>
      <c r="G108" s="106">
        <f t="shared" ref="G108" si="4">E108*F108</f>
        <v>0</v>
      </c>
      <c r="H108" s="460"/>
      <c r="I108" s="460"/>
      <c r="J108" s="460"/>
      <c r="K108" s="460"/>
      <c r="L108" s="461"/>
    </row>
    <row r="109" spans="2:12" ht="12" customHeight="1" x14ac:dyDescent="0.25">
      <c r="B109" s="282"/>
      <c r="C109" s="24"/>
      <c r="D109" s="23"/>
      <c r="E109" s="105">
        <f t="shared" si="3"/>
        <v>0</v>
      </c>
      <c r="F109" s="67"/>
      <c r="G109" s="106">
        <f t="shared" si="2"/>
        <v>0</v>
      </c>
      <c r="H109" s="460"/>
      <c r="I109" s="460"/>
      <c r="J109" s="460"/>
      <c r="K109" s="460"/>
      <c r="L109" s="461"/>
    </row>
    <row r="110" spans="2:12" ht="12" customHeight="1" x14ac:dyDescent="0.25">
      <c r="B110" s="282"/>
      <c r="C110" s="24"/>
      <c r="D110" s="23"/>
      <c r="E110" s="105">
        <f t="shared" si="3"/>
        <v>0</v>
      </c>
      <c r="F110" s="67"/>
      <c r="G110" s="106">
        <f t="shared" si="2"/>
        <v>0</v>
      </c>
      <c r="H110" s="460"/>
      <c r="I110" s="460"/>
      <c r="J110" s="460"/>
      <c r="K110" s="460"/>
      <c r="L110" s="461"/>
    </row>
    <row r="111" spans="2:12" ht="12" customHeight="1" x14ac:dyDescent="0.25">
      <c r="B111" s="282"/>
      <c r="C111" s="24"/>
      <c r="D111" s="23"/>
      <c r="E111" s="105">
        <f t="shared" si="3"/>
        <v>0</v>
      </c>
      <c r="F111" s="67"/>
      <c r="G111" s="106">
        <f t="shared" si="2"/>
        <v>0</v>
      </c>
      <c r="H111" s="460"/>
      <c r="I111" s="460"/>
      <c r="J111" s="460"/>
      <c r="K111" s="460"/>
      <c r="L111" s="461"/>
    </row>
    <row r="112" spans="2:12" ht="12" customHeight="1" x14ac:dyDescent="0.25">
      <c r="B112" s="282"/>
      <c r="C112" s="24"/>
      <c r="D112" s="23"/>
      <c r="E112" s="105">
        <f t="shared" si="3"/>
        <v>0</v>
      </c>
      <c r="F112" s="67"/>
      <c r="G112" s="106">
        <f t="shared" si="2"/>
        <v>0</v>
      </c>
      <c r="H112" s="460"/>
      <c r="I112" s="460"/>
      <c r="J112" s="460"/>
      <c r="K112" s="460"/>
      <c r="L112" s="461"/>
    </row>
    <row r="113" spans="2:12" ht="12" customHeight="1" x14ac:dyDescent="0.25">
      <c r="B113" s="282"/>
      <c r="C113" s="24"/>
      <c r="D113" s="23"/>
      <c r="E113" s="105">
        <f t="shared" si="3"/>
        <v>0</v>
      </c>
      <c r="F113" s="67"/>
      <c r="G113" s="106">
        <f t="shared" si="2"/>
        <v>0</v>
      </c>
      <c r="H113" s="460"/>
      <c r="I113" s="460"/>
      <c r="J113" s="460"/>
      <c r="K113" s="460"/>
      <c r="L113" s="461"/>
    </row>
    <row r="114" spans="2:12" ht="12" customHeight="1" x14ac:dyDescent="0.25">
      <c r="B114" s="282"/>
      <c r="C114" s="24"/>
      <c r="D114" s="23"/>
      <c r="E114" s="105">
        <f t="shared" si="3"/>
        <v>0</v>
      </c>
      <c r="F114" s="67"/>
      <c r="G114" s="106">
        <f t="shared" ref="G114:G165" si="5">E114*F114</f>
        <v>0</v>
      </c>
      <c r="H114" s="460"/>
      <c r="I114" s="460"/>
      <c r="J114" s="460"/>
      <c r="K114" s="460"/>
      <c r="L114" s="461"/>
    </row>
    <row r="115" spans="2:12" ht="12" customHeight="1" x14ac:dyDescent="0.25">
      <c r="B115" s="282"/>
      <c r="C115" s="24"/>
      <c r="D115" s="23"/>
      <c r="E115" s="105">
        <f t="shared" si="3"/>
        <v>0</v>
      </c>
      <c r="F115" s="67"/>
      <c r="G115" s="106">
        <f t="shared" si="5"/>
        <v>0</v>
      </c>
      <c r="H115" s="460"/>
      <c r="I115" s="460"/>
      <c r="J115" s="460"/>
      <c r="K115" s="460"/>
      <c r="L115" s="461"/>
    </row>
    <row r="116" spans="2:12" ht="12" customHeight="1" x14ac:dyDescent="0.25">
      <c r="B116" s="282"/>
      <c r="C116" s="24"/>
      <c r="D116" s="23"/>
      <c r="E116" s="105">
        <f t="shared" si="3"/>
        <v>0</v>
      </c>
      <c r="F116" s="67"/>
      <c r="G116" s="106">
        <f t="shared" si="5"/>
        <v>0</v>
      </c>
      <c r="H116" s="460"/>
      <c r="I116" s="460"/>
      <c r="J116" s="460"/>
      <c r="K116" s="460"/>
      <c r="L116" s="461"/>
    </row>
    <row r="117" spans="2:12" ht="12" customHeight="1" x14ac:dyDescent="0.25">
      <c r="B117" s="282"/>
      <c r="C117" s="24"/>
      <c r="D117" s="23"/>
      <c r="E117" s="105">
        <f t="shared" si="3"/>
        <v>0</v>
      </c>
      <c r="F117" s="67"/>
      <c r="G117" s="106">
        <f t="shared" si="5"/>
        <v>0</v>
      </c>
      <c r="H117" s="460"/>
      <c r="I117" s="460"/>
      <c r="J117" s="460"/>
      <c r="K117" s="460"/>
      <c r="L117" s="461"/>
    </row>
    <row r="118" spans="2:12" ht="12" customHeight="1" x14ac:dyDescent="0.25">
      <c r="B118" s="282"/>
      <c r="C118" s="24"/>
      <c r="D118" s="23"/>
      <c r="E118" s="105">
        <f t="shared" si="3"/>
        <v>0</v>
      </c>
      <c r="F118" s="67"/>
      <c r="G118" s="106">
        <f t="shared" si="5"/>
        <v>0</v>
      </c>
      <c r="H118" s="460"/>
      <c r="I118" s="460"/>
      <c r="J118" s="460"/>
      <c r="K118" s="460"/>
      <c r="L118" s="461"/>
    </row>
    <row r="119" spans="2:12" ht="12" customHeight="1" x14ac:dyDescent="0.25">
      <c r="B119" s="282"/>
      <c r="C119" s="24"/>
      <c r="D119" s="23"/>
      <c r="E119" s="105">
        <f t="shared" si="3"/>
        <v>0</v>
      </c>
      <c r="F119" s="67"/>
      <c r="G119" s="106">
        <f t="shared" si="5"/>
        <v>0</v>
      </c>
      <c r="H119" s="460"/>
      <c r="I119" s="460"/>
      <c r="J119" s="460"/>
      <c r="K119" s="460"/>
      <c r="L119" s="461"/>
    </row>
    <row r="120" spans="2:12" ht="12" customHeight="1" x14ac:dyDescent="0.25">
      <c r="B120" s="282"/>
      <c r="C120" s="24"/>
      <c r="D120" s="23"/>
      <c r="E120" s="105">
        <f t="shared" si="3"/>
        <v>0</v>
      </c>
      <c r="F120" s="67"/>
      <c r="G120" s="106">
        <f t="shared" si="5"/>
        <v>0</v>
      </c>
      <c r="H120" s="460"/>
      <c r="I120" s="460"/>
      <c r="J120" s="460"/>
      <c r="K120" s="460"/>
      <c r="L120" s="461"/>
    </row>
    <row r="121" spans="2:12" ht="12" customHeight="1" x14ac:dyDescent="0.25">
      <c r="B121" s="282"/>
      <c r="C121" s="24"/>
      <c r="D121" s="23"/>
      <c r="E121" s="105">
        <f t="shared" si="3"/>
        <v>0</v>
      </c>
      <c r="F121" s="67"/>
      <c r="G121" s="106">
        <f t="shared" si="5"/>
        <v>0</v>
      </c>
      <c r="H121" s="460"/>
      <c r="I121" s="460"/>
      <c r="J121" s="460"/>
      <c r="K121" s="460"/>
      <c r="L121" s="461"/>
    </row>
    <row r="122" spans="2:12" ht="12" customHeight="1" x14ac:dyDescent="0.25">
      <c r="B122" s="282"/>
      <c r="C122" s="24"/>
      <c r="D122" s="23"/>
      <c r="E122" s="105">
        <f t="shared" si="3"/>
        <v>0</v>
      </c>
      <c r="F122" s="67"/>
      <c r="G122" s="106">
        <f t="shared" si="5"/>
        <v>0</v>
      </c>
      <c r="H122" s="460"/>
      <c r="I122" s="460"/>
      <c r="J122" s="460"/>
      <c r="K122" s="460"/>
      <c r="L122" s="461"/>
    </row>
    <row r="123" spans="2:12" ht="12" customHeight="1" x14ac:dyDescent="0.25">
      <c r="B123" s="282"/>
      <c r="C123" s="24"/>
      <c r="D123" s="23"/>
      <c r="E123" s="105">
        <f t="shared" si="3"/>
        <v>0</v>
      </c>
      <c r="F123" s="67"/>
      <c r="G123" s="106">
        <f t="shared" si="5"/>
        <v>0</v>
      </c>
      <c r="H123" s="460"/>
      <c r="I123" s="460"/>
      <c r="J123" s="460"/>
      <c r="K123" s="460"/>
      <c r="L123" s="461"/>
    </row>
    <row r="124" spans="2:12" ht="12" customHeight="1" x14ac:dyDescent="0.25">
      <c r="B124" s="282"/>
      <c r="C124" s="24"/>
      <c r="D124" s="23"/>
      <c r="E124" s="105">
        <f t="shared" si="3"/>
        <v>0</v>
      </c>
      <c r="F124" s="67"/>
      <c r="G124" s="106">
        <f t="shared" si="5"/>
        <v>0</v>
      </c>
      <c r="H124" s="460"/>
      <c r="I124" s="460"/>
      <c r="J124" s="460"/>
      <c r="K124" s="460"/>
      <c r="L124" s="461"/>
    </row>
    <row r="125" spans="2:12" ht="12" customHeight="1" x14ac:dyDescent="0.25">
      <c r="B125" s="282"/>
      <c r="C125" s="24"/>
      <c r="D125" s="23"/>
      <c r="E125" s="105">
        <f t="shared" si="3"/>
        <v>0</v>
      </c>
      <c r="F125" s="67"/>
      <c r="G125" s="106">
        <f t="shared" si="5"/>
        <v>0</v>
      </c>
      <c r="H125" s="460"/>
      <c r="I125" s="460"/>
      <c r="J125" s="460"/>
      <c r="K125" s="460"/>
      <c r="L125" s="461"/>
    </row>
    <row r="126" spans="2:12" ht="12" customHeight="1" x14ac:dyDescent="0.25">
      <c r="B126" s="282"/>
      <c r="C126" s="24"/>
      <c r="D126" s="23"/>
      <c r="E126" s="105">
        <f t="shared" si="3"/>
        <v>0</v>
      </c>
      <c r="F126" s="67"/>
      <c r="G126" s="106">
        <f t="shared" si="5"/>
        <v>0</v>
      </c>
      <c r="H126" s="460"/>
      <c r="I126" s="460"/>
      <c r="J126" s="460"/>
      <c r="K126" s="460"/>
      <c r="L126" s="461"/>
    </row>
    <row r="127" spans="2:12" ht="12" customHeight="1" x14ac:dyDescent="0.25">
      <c r="B127" s="282"/>
      <c r="C127" s="24"/>
      <c r="D127" s="23"/>
      <c r="E127" s="105">
        <f t="shared" si="3"/>
        <v>0</v>
      </c>
      <c r="F127" s="67"/>
      <c r="G127" s="106">
        <f t="shared" si="5"/>
        <v>0</v>
      </c>
      <c r="H127" s="460"/>
      <c r="I127" s="460"/>
      <c r="J127" s="460"/>
      <c r="K127" s="460"/>
      <c r="L127" s="461"/>
    </row>
    <row r="128" spans="2:12" ht="12" customHeight="1" x14ac:dyDescent="0.25">
      <c r="B128" s="282"/>
      <c r="C128" s="24"/>
      <c r="D128" s="23"/>
      <c r="E128" s="105">
        <f t="shared" si="3"/>
        <v>0</v>
      </c>
      <c r="F128" s="67"/>
      <c r="G128" s="106">
        <f t="shared" si="5"/>
        <v>0</v>
      </c>
      <c r="H128" s="460"/>
      <c r="I128" s="460"/>
      <c r="J128" s="460"/>
      <c r="K128" s="460"/>
      <c r="L128" s="461"/>
    </row>
    <row r="129" spans="2:12" ht="12" customHeight="1" x14ac:dyDescent="0.25">
      <c r="B129" s="282"/>
      <c r="C129" s="24"/>
      <c r="D129" s="23"/>
      <c r="E129" s="105">
        <f t="shared" si="3"/>
        <v>0</v>
      </c>
      <c r="F129" s="67"/>
      <c r="G129" s="106">
        <f t="shared" si="5"/>
        <v>0</v>
      </c>
      <c r="H129" s="460"/>
      <c r="I129" s="460"/>
      <c r="J129" s="460"/>
      <c r="K129" s="460"/>
      <c r="L129" s="461"/>
    </row>
    <row r="130" spans="2:12" ht="12" customHeight="1" x14ac:dyDescent="0.25">
      <c r="B130" s="282"/>
      <c r="C130" s="24"/>
      <c r="D130" s="23"/>
      <c r="E130" s="105">
        <f t="shared" si="3"/>
        <v>0</v>
      </c>
      <c r="F130" s="67"/>
      <c r="G130" s="106">
        <f t="shared" si="5"/>
        <v>0</v>
      </c>
      <c r="H130" s="460"/>
      <c r="I130" s="460"/>
      <c r="J130" s="460"/>
      <c r="K130" s="460"/>
      <c r="L130" s="461"/>
    </row>
    <row r="131" spans="2:12" ht="12" customHeight="1" x14ac:dyDescent="0.25">
      <c r="B131" s="282"/>
      <c r="C131" s="24"/>
      <c r="D131" s="23"/>
      <c r="E131" s="105">
        <f t="shared" si="3"/>
        <v>0</v>
      </c>
      <c r="F131" s="67"/>
      <c r="G131" s="106">
        <f t="shared" si="5"/>
        <v>0</v>
      </c>
      <c r="H131" s="460"/>
      <c r="I131" s="460"/>
      <c r="J131" s="460"/>
      <c r="K131" s="460"/>
      <c r="L131" s="461"/>
    </row>
    <row r="132" spans="2:12" ht="12" customHeight="1" x14ac:dyDescent="0.25">
      <c r="B132" s="282"/>
      <c r="C132" s="24"/>
      <c r="D132" s="23"/>
      <c r="E132" s="105">
        <f t="shared" si="3"/>
        <v>0</v>
      </c>
      <c r="F132" s="67"/>
      <c r="G132" s="106">
        <f t="shared" si="5"/>
        <v>0</v>
      </c>
      <c r="H132" s="460"/>
      <c r="I132" s="460"/>
      <c r="J132" s="460"/>
      <c r="K132" s="460"/>
      <c r="L132" s="461"/>
    </row>
    <row r="133" spans="2:12" ht="12" customHeight="1" x14ac:dyDescent="0.25">
      <c r="B133" s="282"/>
      <c r="C133" s="24"/>
      <c r="D133" s="23"/>
      <c r="E133" s="105">
        <f t="shared" si="3"/>
        <v>0</v>
      </c>
      <c r="F133" s="67"/>
      <c r="G133" s="106">
        <f t="shared" si="5"/>
        <v>0</v>
      </c>
      <c r="H133" s="460"/>
      <c r="I133" s="460"/>
      <c r="J133" s="460"/>
      <c r="K133" s="460"/>
      <c r="L133" s="461"/>
    </row>
    <row r="134" spans="2:12" ht="12" customHeight="1" x14ac:dyDescent="0.25">
      <c r="B134" s="282"/>
      <c r="C134" s="24"/>
      <c r="D134" s="23"/>
      <c r="E134" s="105">
        <f t="shared" si="3"/>
        <v>0</v>
      </c>
      <c r="F134" s="67"/>
      <c r="G134" s="106">
        <f t="shared" si="5"/>
        <v>0</v>
      </c>
      <c r="H134" s="460"/>
      <c r="I134" s="460"/>
      <c r="J134" s="460"/>
      <c r="K134" s="460"/>
      <c r="L134" s="461"/>
    </row>
    <row r="135" spans="2:12" ht="12" customHeight="1" x14ac:dyDescent="0.25">
      <c r="B135" s="282"/>
      <c r="C135" s="24"/>
      <c r="D135" s="23"/>
      <c r="E135" s="105">
        <f t="shared" si="3"/>
        <v>0</v>
      </c>
      <c r="F135" s="67"/>
      <c r="G135" s="106">
        <f t="shared" si="5"/>
        <v>0</v>
      </c>
      <c r="H135" s="460"/>
      <c r="I135" s="460"/>
      <c r="J135" s="460"/>
      <c r="K135" s="460"/>
      <c r="L135" s="461"/>
    </row>
    <row r="136" spans="2:12" ht="12" customHeight="1" x14ac:dyDescent="0.25">
      <c r="B136" s="282"/>
      <c r="C136" s="24"/>
      <c r="D136" s="23"/>
      <c r="E136" s="105">
        <f t="shared" si="3"/>
        <v>0</v>
      </c>
      <c r="F136" s="67"/>
      <c r="G136" s="106">
        <f t="shared" si="5"/>
        <v>0</v>
      </c>
      <c r="H136" s="460"/>
      <c r="I136" s="460"/>
      <c r="J136" s="460"/>
      <c r="K136" s="460"/>
      <c r="L136" s="461"/>
    </row>
    <row r="137" spans="2:12" ht="12" customHeight="1" x14ac:dyDescent="0.25">
      <c r="B137" s="282"/>
      <c r="C137" s="24"/>
      <c r="D137" s="23"/>
      <c r="E137" s="105">
        <f t="shared" si="3"/>
        <v>0</v>
      </c>
      <c r="F137" s="67"/>
      <c r="G137" s="106">
        <f t="shared" si="5"/>
        <v>0</v>
      </c>
      <c r="H137" s="460"/>
      <c r="I137" s="460"/>
      <c r="J137" s="460"/>
      <c r="K137" s="460"/>
      <c r="L137" s="461"/>
    </row>
    <row r="138" spans="2:12" ht="12" customHeight="1" x14ac:dyDescent="0.25">
      <c r="B138" s="282"/>
      <c r="C138" s="24"/>
      <c r="D138" s="23"/>
      <c r="E138" s="105">
        <f t="shared" si="3"/>
        <v>0</v>
      </c>
      <c r="F138" s="67"/>
      <c r="G138" s="106">
        <f t="shared" si="5"/>
        <v>0</v>
      </c>
      <c r="H138" s="460"/>
      <c r="I138" s="460"/>
      <c r="J138" s="460"/>
      <c r="K138" s="460"/>
      <c r="L138" s="461"/>
    </row>
    <row r="139" spans="2:12" ht="12" customHeight="1" x14ac:dyDescent="0.25">
      <c r="B139" s="282"/>
      <c r="C139" s="24"/>
      <c r="D139" s="23"/>
      <c r="E139" s="105">
        <f t="shared" si="3"/>
        <v>0</v>
      </c>
      <c r="F139" s="67"/>
      <c r="G139" s="106">
        <f t="shared" si="5"/>
        <v>0</v>
      </c>
      <c r="H139" s="460"/>
      <c r="I139" s="460"/>
      <c r="J139" s="460"/>
      <c r="K139" s="460"/>
      <c r="L139" s="461"/>
    </row>
    <row r="140" spans="2:12" ht="12" customHeight="1" x14ac:dyDescent="0.25">
      <c r="B140" s="282"/>
      <c r="C140" s="24"/>
      <c r="D140" s="23"/>
      <c r="E140" s="105">
        <f t="shared" si="3"/>
        <v>0</v>
      </c>
      <c r="F140" s="67"/>
      <c r="G140" s="106">
        <f t="shared" si="5"/>
        <v>0</v>
      </c>
      <c r="H140" s="460"/>
      <c r="I140" s="460"/>
      <c r="J140" s="460"/>
      <c r="K140" s="460"/>
      <c r="L140" s="461"/>
    </row>
    <row r="141" spans="2:12" ht="12" customHeight="1" x14ac:dyDescent="0.25">
      <c r="B141" s="282"/>
      <c r="C141" s="24"/>
      <c r="D141" s="23"/>
      <c r="E141" s="105">
        <f t="shared" si="3"/>
        <v>0</v>
      </c>
      <c r="F141" s="67"/>
      <c r="G141" s="106">
        <f t="shared" si="5"/>
        <v>0</v>
      </c>
      <c r="H141" s="460"/>
      <c r="I141" s="460"/>
      <c r="J141" s="460"/>
      <c r="K141" s="460"/>
      <c r="L141" s="461"/>
    </row>
    <row r="142" spans="2:12" ht="12" customHeight="1" x14ac:dyDescent="0.25">
      <c r="B142" s="282"/>
      <c r="C142" s="24"/>
      <c r="D142" s="23"/>
      <c r="E142" s="105">
        <f t="shared" si="3"/>
        <v>0</v>
      </c>
      <c r="F142" s="67"/>
      <c r="G142" s="106">
        <f t="shared" si="5"/>
        <v>0</v>
      </c>
      <c r="H142" s="460"/>
      <c r="I142" s="460"/>
      <c r="J142" s="460"/>
      <c r="K142" s="460"/>
      <c r="L142" s="461"/>
    </row>
    <row r="143" spans="2:12" ht="12" customHeight="1" x14ac:dyDescent="0.25">
      <c r="B143" s="282"/>
      <c r="C143" s="24"/>
      <c r="D143" s="23"/>
      <c r="E143" s="105">
        <f t="shared" ref="E143:E206" si="6">IF(B143="",0,HLOOKUP(B143,$C$7:$BN$9,3,FALSE))</f>
        <v>0</v>
      </c>
      <c r="F143" s="67"/>
      <c r="G143" s="106">
        <f t="shared" si="5"/>
        <v>0</v>
      </c>
      <c r="H143" s="460"/>
      <c r="I143" s="460"/>
      <c r="J143" s="460"/>
      <c r="K143" s="460"/>
      <c r="L143" s="461"/>
    </row>
    <row r="144" spans="2:12" ht="12" customHeight="1" x14ac:dyDescent="0.25">
      <c r="B144" s="282"/>
      <c r="C144" s="24"/>
      <c r="D144" s="23"/>
      <c r="E144" s="105">
        <f t="shared" si="6"/>
        <v>0</v>
      </c>
      <c r="F144" s="67"/>
      <c r="G144" s="106">
        <f t="shared" si="5"/>
        <v>0</v>
      </c>
      <c r="H144" s="460"/>
      <c r="I144" s="460"/>
      <c r="J144" s="460"/>
      <c r="K144" s="460"/>
      <c r="L144" s="461"/>
    </row>
    <row r="145" spans="2:12" ht="12" customHeight="1" x14ac:dyDescent="0.25">
      <c r="B145" s="282"/>
      <c r="C145" s="24"/>
      <c r="D145" s="23"/>
      <c r="E145" s="105">
        <f t="shared" si="6"/>
        <v>0</v>
      </c>
      <c r="F145" s="67"/>
      <c r="G145" s="106">
        <f t="shared" si="5"/>
        <v>0</v>
      </c>
      <c r="H145" s="460"/>
      <c r="I145" s="460"/>
      <c r="J145" s="460"/>
      <c r="K145" s="460"/>
      <c r="L145" s="461"/>
    </row>
    <row r="146" spans="2:12" ht="12" customHeight="1" x14ac:dyDescent="0.25">
      <c r="B146" s="282"/>
      <c r="C146" s="24"/>
      <c r="D146" s="23"/>
      <c r="E146" s="105">
        <f t="shared" si="6"/>
        <v>0</v>
      </c>
      <c r="F146" s="67"/>
      <c r="G146" s="106">
        <f t="shared" si="5"/>
        <v>0</v>
      </c>
      <c r="H146" s="460"/>
      <c r="I146" s="460"/>
      <c r="J146" s="460"/>
      <c r="K146" s="460"/>
      <c r="L146" s="461"/>
    </row>
    <row r="147" spans="2:12" ht="12" customHeight="1" x14ac:dyDescent="0.25">
      <c r="B147" s="282"/>
      <c r="C147" s="24"/>
      <c r="D147" s="23"/>
      <c r="E147" s="105">
        <f t="shared" si="6"/>
        <v>0</v>
      </c>
      <c r="F147" s="67"/>
      <c r="G147" s="106">
        <f t="shared" si="5"/>
        <v>0</v>
      </c>
      <c r="H147" s="460"/>
      <c r="I147" s="460"/>
      <c r="J147" s="460"/>
      <c r="K147" s="460"/>
      <c r="L147" s="461"/>
    </row>
    <row r="148" spans="2:12" ht="12" customHeight="1" x14ac:dyDescent="0.25">
      <c r="B148" s="282"/>
      <c r="C148" s="24"/>
      <c r="D148" s="23"/>
      <c r="E148" s="105">
        <f t="shared" si="6"/>
        <v>0</v>
      </c>
      <c r="F148" s="67"/>
      <c r="G148" s="106">
        <f t="shared" si="5"/>
        <v>0</v>
      </c>
      <c r="H148" s="460"/>
      <c r="I148" s="460"/>
      <c r="J148" s="460"/>
      <c r="K148" s="460"/>
      <c r="L148" s="461"/>
    </row>
    <row r="149" spans="2:12" ht="12" customHeight="1" x14ac:dyDescent="0.25">
      <c r="B149" s="282"/>
      <c r="C149" s="24"/>
      <c r="D149" s="23"/>
      <c r="E149" s="105">
        <f t="shared" si="6"/>
        <v>0</v>
      </c>
      <c r="F149" s="67"/>
      <c r="G149" s="106">
        <f t="shared" si="5"/>
        <v>0</v>
      </c>
      <c r="H149" s="460"/>
      <c r="I149" s="460"/>
      <c r="J149" s="460"/>
      <c r="K149" s="460"/>
      <c r="L149" s="461"/>
    </row>
    <row r="150" spans="2:12" ht="12" customHeight="1" x14ac:dyDescent="0.25">
      <c r="B150" s="282"/>
      <c r="C150" s="24"/>
      <c r="D150" s="23"/>
      <c r="E150" s="105">
        <f t="shared" si="6"/>
        <v>0</v>
      </c>
      <c r="F150" s="67"/>
      <c r="G150" s="106">
        <f t="shared" si="5"/>
        <v>0</v>
      </c>
      <c r="H150" s="460"/>
      <c r="I150" s="460"/>
      <c r="J150" s="460"/>
      <c r="K150" s="460"/>
      <c r="L150" s="461"/>
    </row>
    <row r="151" spans="2:12" ht="12" customHeight="1" x14ac:dyDescent="0.25">
      <c r="B151" s="282"/>
      <c r="C151" s="24"/>
      <c r="D151" s="23"/>
      <c r="E151" s="105">
        <f t="shared" si="6"/>
        <v>0</v>
      </c>
      <c r="F151" s="67"/>
      <c r="G151" s="106">
        <f t="shared" si="5"/>
        <v>0</v>
      </c>
      <c r="H151" s="460"/>
      <c r="I151" s="460"/>
      <c r="J151" s="460"/>
      <c r="K151" s="460"/>
      <c r="L151" s="461"/>
    </row>
    <row r="152" spans="2:12" ht="12" customHeight="1" x14ac:dyDescent="0.25">
      <c r="B152" s="282"/>
      <c r="C152" s="24"/>
      <c r="D152" s="23"/>
      <c r="E152" s="105">
        <f t="shared" si="6"/>
        <v>0</v>
      </c>
      <c r="F152" s="67"/>
      <c r="G152" s="106">
        <f t="shared" si="5"/>
        <v>0</v>
      </c>
      <c r="H152" s="460"/>
      <c r="I152" s="460"/>
      <c r="J152" s="460"/>
      <c r="K152" s="460"/>
      <c r="L152" s="461"/>
    </row>
    <row r="153" spans="2:12" ht="12" customHeight="1" x14ac:dyDescent="0.25">
      <c r="B153" s="282"/>
      <c r="C153" s="24"/>
      <c r="D153" s="23"/>
      <c r="E153" s="105">
        <f t="shared" si="6"/>
        <v>0</v>
      </c>
      <c r="F153" s="67"/>
      <c r="G153" s="106">
        <f t="shared" si="5"/>
        <v>0</v>
      </c>
      <c r="H153" s="460"/>
      <c r="I153" s="460"/>
      <c r="J153" s="460"/>
      <c r="K153" s="460"/>
      <c r="L153" s="461"/>
    </row>
    <row r="154" spans="2:12" ht="12" customHeight="1" x14ac:dyDescent="0.25">
      <c r="B154" s="282"/>
      <c r="C154" s="24"/>
      <c r="D154" s="23"/>
      <c r="E154" s="105">
        <f t="shared" si="6"/>
        <v>0</v>
      </c>
      <c r="F154" s="67"/>
      <c r="G154" s="106">
        <f t="shared" si="5"/>
        <v>0</v>
      </c>
      <c r="H154" s="460"/>
      <c r="I154" s="460"/>
      <c r="J154" s="460"/>
      <c r="K154" s="460"/>
      <c r="L154" s="461"/>
    </row>
    <row r="155" spans="2:12" ht="12" customHeight="1" x14ac:dyDescent="0.25">
      <c r="B155" s="282"/>
      <c r="C155" s="24"/>
      <c r="D155" s="23"/>
      <c r="E155" s="105">
        <f t="shared" si="6"/>
        <v>0</v>
      </c>
      <c r="F155" s="67"/>
      <c r="G155" s="106">
        <f t="shared" si="5"/>
        <v>0</v>
      </c>
      <c r="H155" s="460"/>
      <c r="I155" s="460"/>
      <c r="J155" s="460"/>
      <c r="K155" s="460"/>
      <c r="L155" s="461"/>
    </row>
    <row r="156" spans="2:12" ht="12" customHeight="1" x14ac:dyDescent="0.25">
      <c r="B156" s="282"/>
      <c r="C156" s="24"/>
      <c r="D156" s="23"/>
      <c r="E156" s="105">
        <f t="shared" si="6"/>
        <v>0</v>
      </c>
      <c r="F156" s="67"/>
      <c r="G156" s="106">
        <f t="shared" si="5"/>
        <v>0</v>
      </c>
      <c r="H156" s="460"/>
      <c r="I156" s="460"/>
      <c r="J156" s="460"/>
      <c r="K156" s="460"/>
      <c r="L156" s="461"/>
    </row>
    <row r="157" spans="2:12" ht="12" customHeight="1" x14ac:dyDescent="0.25">
      <c r="B157" s="282"/>
      <c r="C157" s="24"/>
      <c r="D157" s="23"/>
      <c r="E157" s="105">
        <f t="shared" si="6"/>
        <v>0</v>
      </c>
      <c r="F157" s="67"/>
      <c r="G157" s="106">
        <f t="shared" si="5"/>
        <v>0</v>
      </c>
      <c r="H157" s="460"/>
      <c r="I157" s="460"/>
      <c r="J157" s="460"/>
      <c r="K157" s="460"/>
      <c r="L157" s="461"/>
    </row>
    <row r="158" spans="2:12" ht="12" customHeight="1" x14ac:dyDescent="0.25">
      <c r="B158" s="282"/>
      <c r="C158" s="24"/>
      <c r="D158" s="23"/>
      <c r="E158" s="105">
        <f t="shared" si="6"/>
        <v>0</v>
      </c>
      <c r="F158" s="67"/>
      <c r="G158" s="106">
        <f t="shared" si="5"/>
        <v>0</v>
      </c>
      <c r="H158" s="460"/>
      <c r="I158" s="460"/>
      <c r="J158" s="460"/>
      <c r="K158" s="460"/>
      <c r="L158" s="461"/>
    </row>
    <row r="159" spans="2:12" ht="12" customHeight="1" x14ac:dyDescent="0.25">
      <c r="B159" s="282"/>
      <c r="C159" s="24"/>
      <c r="D159" s="23"/>
      <c r="E159" s="105">
        <f t="shared" si="6"/>
        <v>0</v>
      </c>
      <c r="F159" s="67"/>
      <c r="G159" s="106">
        <f t="shared" si="5"/>
        <v>0</v>
      </c>
      <c r="H159" s="460"/>
      <c r="I159" s="460"/>
      <c r="J159" s="460"/>
      <c r="K159" s="460"/>
      <c r="L159" s="461"/>
    </row>
    <row r="160" spans="2:12" ht="12" customHeight="1" x14ac:dyDescent="0.25">
      <c r="B160" s="282"/>
      <c r="C160" s="24"/>
      <c r="D160" s="23"/>
      <c r="E160" s="105">
        <f t="shared" si="6"/>
        <v>0</v>
      </c>
      <c r="F160" s="67"/>
      <c r="G160" s="106">
        <f t="shared" si="5"/>
        <v>0</v>
      </c>
      <c r="H160" s="460"/>
      <c r="I160" s="460"/>
      <c r="J160" s="460"/>
      <c r="K160" s="460"/>
      <c r="L160" s="461"/>
    </row>
    <row r="161" spans="2:12" ht="12" customHeight="1" x14ac:dyDescent="0.25">
      <c r="B161" s="282"/>
      <c r="C161" s="24"/>
      <c r="D161" s="23"/>
      <c r="E161" s="105">
        <f t="shared" si="6"/>
        <v>0</v>
      </c>
      <c r="F161" s="67"/>
      <c r="G161" s="106">
        <f t="shared" si="5"/>
        <v>0</v>
      </c>
      <c r="H161" s="460"/>
      <c r="I161" s="460"/>
      <c r="J161" s="460"/>
      <c r="K161" s="460"/>
      <c r="L161" s="461"/>
    </row>
    <row r="162" spans="2:12" ht="12" customHeight="1" x14ac:dyDescent="0.25">
      <c r="B162" s="282"/>
      <c r="C162" s="24"/>
      <c r="D162" s="23"/>
      <c r="E162" s="105">
        <f t="shared" si="6"/>
        <v>0</v>
      </c>
      <c r="F162" s="67"/>
      <c r="G162" s="106">
        <f t="shared" si="5"/>
        <v>0</v>
      </c>
      <c r="H162" s="460"/>
      <c r="I162" s="460"/>
      <c r="J162" s="460"/>
      <c r="K162" s="460"/>
      <c r="L162" s="461"/>
    </row>
    <row r="163" spans="2:12" ht="12" customHeight="1" x14ac:dyDescent="0.25">
      <c r="B163" s="282"/>
      <c r="C163" s="24"/>
      <c r="D163" s="23"/>
      <c r="E163" s="105">
        <f t="shared" si="6"/>
        <v>0</v>
      </c>
      <c r="F163" s="67"/>
      <c r="G163" s="106">
        <f t="shared" si="5"/>
        <v>0</v>
      </c>
      <c r="H163" s="460"/>
      <c r="I163" s="460"/>
      <c r="J163" s="460"/>
      <c r="K163" s="460"/>
      <c r="L163" s="461"/>
    </row>
    <row r="164" spans="2:12" ht="12" customHeight="1" x14ac:dyDescent="0.25">
      <c r="B164" s="282"/>
      <c r="C164" s="24"/>
      <c r="D164" s="23"/>
      <c r="E164" s="105">
        <f t="shared" si="6"/>
        <v>0</v>
      </c>
      <c r="F164" s="67"/>
      <c r="G164" s="106">
        <f t="shared" si="5"/>
        <v>0</v>
      </c>
      <c r="H164" s="460"/>
      <c r="I164" s="460"/>
      <c r="J164" s="460"/>
      <c r="K164" s="460"/>
      <c r="L164" s="461"/>
    </row>
    <row r="165" spans="2:12" ht="12" customHeight="1" x14ac:dyDescent="0.25">
      <c r="B165" s="282"/>
      <c r="C165" s="56"/>
      <c r="D165" s="57"/>
      <c r="E165" s="105">
        <f t="shared" si="6"/>
        <v>0</v>
      </c>
      <c r="F165" s="68"/>
      <c r="G165" s="107">
        <f t="shared" si="5"/>
        <v>0</v>
      </c>
      <c r="H165" s="458"/>
      <c r="I165" s="458"/>
      <c r="J165" s="458"/>
      <c r="K165" s="458"/>
      <c r="L165" s="459"/>
    </row>
    <row r="166" spans="2:12" ht="12" customHeight="1" x14ac:dyDescent="0.25">
      <c r="B166" s="282"/>
      <c r="C166" s="56"/>
      <c r="D166" s="57"/>
      <c r="E166" s="105">
        <f t="shared" si="6"/>
        <v>0</v>
      </c>
      <c r="F166" s="68"/>
      <c r="G166" s="107">
        <f t="shared" ref="G166:G168" si="7">E166*F166</f>
        <v>0</v>
      </c>
      <c r="H166" s="458"/>
      <c r="I166" s="458"/>
      <c r="J166" s="458"/>
      <c r="K166" s="458"/>
      <c r="L166" s="459"/>
    </row>
    <row r="167" spans="2:12" x14ac:dyDescent="0.25">
      <c r="B167" s="314"/>
      <c r="C167" s="56"/>
      <c r="D167" s="57"/>
      <c r="E167" s="105">
        <f t="shared" si="6"/>
        <v>0</v>
      </c>
      <c r="F167" s="68"/>
      <c r="G167" s="107">
        <f t="shared" si="7"/>
        <v>0</v>
      </c>
      <c r="H167" s="458"/>
      <c r="I167" s="458"/>
      <c r="J167" s="458"/>
      <c r="K167" s="458"/>
      <c r="L167" s="459"/>
    </row>
    <row r="168" spans="2:12" x14ac:dyDescent="0.25">
      <c r="B168" s="313"/>
      <c r="C168" s="24"/>
      <c r="D168" s="23"/>
      <c r="E168" s="105">
        <f t="shared" si="6"/>
        <v>0</v>
      </c>
      <c r="F168" s="67"/>
      <c r="G168" s="106">
        <f t="shared" si="7"/>
        <v>0</v>
      </c>
      <c r="H168" s="460"/>
      <c r="I168" s="460"/>
      <c r="J168" s="460"/>
      <c r="K168" s="460"/>
      <c r="L168" s="460"/>
    </row>
    <row r="169" spans="2:12" ht="12" customHeight="1" x14ac:dyDescent="0.25">
      <c r="B169" s="313"/>
      <c r="C169" s="24"/>
      <c r="D169" s="23"/>
      <c r="E169" s="105">
        <f t="shared" si="6"/>
        <v>0</v>
      </c>
      <c r="F169" s="67"/>
      <c r="G169" s="106">
        <f t="shared" ref="G169" si="8">E169*F169</f>
        <v>0</v>
      </c>
      <c r="H169" s="460"/>
      <c r="I169" s="460"/>
      <c r="J169" s="460"/>
      <c r="K169" s="460"/>
      <c r="L169" s="460"/>
    </row>
    <row r="170" spans="2:12" x14ac:dyDescent="0.25">
      <c r="B170" s="282"/>
      <c r="C170" s="54"/>
      <c r="D170" s="55"/>
      <c r="E170" s="105">
        <f t="shared" si="6"/>
        <v>0</v>
      </c>
      <c r="F170" s="66"/>
      <c r="G170" s="105">
        <f t="shared" ref="G170:G233" si="9">E170*F170</f>
        <v>0</v>
      </c>
      <c r="H170" s="469"/>
      <c r="I170" s="469"/>
      <c r="J170" s="469"/>
      <c r="K170" s="469"/>
      <c r="L170" s="470"/>
    </row>
    <row r="171" spans="2:12" x14ac:dyDescent="0.25">
      <c r="B171" s="315"/>
      <c r="C171" s="24"/>
      <c r="D171" s="23"/>
      <c r="E171" s="105">
        <f t="shared" si="6"/>
        <v>0</v>
      </c>
      <c r="F171" s="67"/>
      <c r="G171" s="106">
        <f t="shared" si="9"/>
        <v>0</v>
      </c>
      <c r="H171" s="460"/>
      <c r="I171" s="460"/>
      <c r="J171" s="460"/>
      <c r="K171" s="460"/>
      <c r="L171" s="461"/>
    </row>
    <row r="172" spans="2:12" x14ac:dyDescent="0.25">
      <c r="B172" s="315"/>
      <c r="C172" s="24"/>
      <c r="D172" s="23"/>
      <c r="E172" s="105">
        <f t="shared" si="6"/>
        <v>0</v>
      </c>
      <c r="F172" s="67"/>
      <c r="G172" s="106">
        <f t="shared" si="9"/>
        <v>0</v>
      </c>
      <c r="H172" s="460"/>
      <c r="I172" s="460"/>
      <c r="J172" s="460"/>
      <c r="K172" s="460"/>
      <c r="L172" s="461"/>
    </row>
    <row r="173" spans="2:12" x14ac:dyDescent="0.25">
      <c r="B173" s="315"/>
      <c r="C173" s="24"/>
      <c r="D173" s="23"/>
      <c r="E173" s="105">
        <f t="shared" si="6"/>
        <v>0</v>
      </c>
      <c r="F173" s="67"/>
      <c r="G173" s="106">
        <f t="shared" si="9"/>
        <v>0</v>
      </c>
      <c r="H173" s="460"/>
      <c r="I173" s="460"/>
      <c r="J173" s="460"/>
      <c r="K173" s="460"/>
      <c r="L173" s="461"/>
    </row>
    <row r="174" spans="2:12" x14ac:dyDescent="0.25">
      <c r="B174" s="315"/>
      <c r="C174" s="24"/>
      <c r="D174" s="23"/>
      <c r="E174" s="105">
        <f t="shared" si="6"/>
        <v>0</v>
      </c>
      <c r="F174" s="67"/>
      <c r="G174" s="106">
        <f t="shared" si="9"/>
        <v>0</v>
      </c>
      <c r="H174" s="460"/>
      <c r="I174" s="460"/>
      <c r="J174" s="460"/>
      <c r="K174" s="460"/>
      <c r="L174" s="461"/>
    </row>
    <row r="175" spans="2:12" x14ac:dyDescent="0.25">
      <c r="B175" s="315"/>
      <c r="C175" s="24"/>
      <c r="D175" s="23"/>
      <c r="E175" s="105">
        <f t="shared" si="6"/>
        <v>0</v>
      </c>
      <c r="F175" s="67"/>
      <c r="G175" s="106">
        <f t="shared" si="9"/>
        <v>0</v>
      </c>
      <c r="H175" s="460"/>
      <c r="I175" s="460"/>
      <c r="J175" s="460"/>
      <c r="K175" s="460"/>
      <c r="L175" s="461"/>
    </row>
    <row r="176" spans="2:12" x14ac:dyDescent="0.25">
      <c r="B176" s="315"/>
      <c r="C176" s="24"/>
      <c r="D176" s="23"/>
      <c r="E176" s="105">
        <f t="shared" si="6"/>
        <v>0</v>
      </c>
      <c r="F176" s="67"/>
      <c r="G176" s="106">
        <f t="shared" si="9"/>
        <v>0</v>
      </c>
      <c r="H176" s="460"/>
      <c r="I176" s="460"/>
      <c r="J176" s="460"/>
      <c r="K176" s="460"/>
      <c r="L176" s="461"/>
    </row>
    <row r="177" spans="2:12" x14ac:dyDescent="0.25">
      <c r="B177" s="315"/>
      <c r="C177" s="24"/>
      <c r="D177" s="23"/>
      <c r="E177" s="105">
        <f t="shared" si="6"/>
        <v>0</v>
      </c>
      <c r="F177" s="67"/>
      <c r="G177" s="106">
        <f t="shared" si="9"/>
        <v>0</v>
      </c>
      <c r="H177" s="460"/>
      <c r="I177" s="460"/>
      <c r="J177" s="460"/>
      <c r="K177" s="460"/>
      <c r="L177" s="461"/>
    </row>
    <row r="178" spans="2:12" x14ac:dyDescent="0.25">
      <c r="B178" s="315"/>
      <c r="C178" s="24"/>
      <c r="D178" s="23"/>
      <c r="E178" s="105">
        <f t="shared" si="6"/>
        <v>0</v>
      </c>
      <c r="F178" s="67"/>
      <c r="G178" s="106">
        <f t="shared" si="9"/>
        <v>0</v>
      </c>
      <c r="H178" s="460"/>
      <c r="I178" s="460"/>
      <c r="J178" s="460"/>
      <c r="K178" s="460"/>
      <c r="L178" s="461"/>
    </row>
    <row r="179" spans="2:12" x14ac:dyDescent="0.25">
      <c r="B179" s="315"/>
      <c r="C179" s="24"/>
      <c r="D179" s="23"/>
      <c r="E179" s="105">
        <f t="shared" si="6"/>
        <v>0</v>
      </c>
      <c r="F179" s="67"/>
      <c r="G179" s="106">
        <f t="shared" si="9"/>
        <v>0</v>
      </c>
      <c r="H179" s="460"/>
      <c r="I179" s="460"/>
      <c r="J179" s="460"/>
      <c r="K179" s="460"/>
      <c r="L179" s="461"/>
    </row>
    <row r="180" spans="2:12" x14ac:dyDescent="0.25">
      <c r="B180" s="315"/>
      <c r="C180" s="24"/>
      <c r="D180" s="23"/>
      <c r="E180" s="105">
        <f t="shared" si="6"/>
        <v>0</v>
      </c>
      <c r="F180" s="67"/>
      <c r="G180" s="106">
        <f t="shared" si="9"/>
        <v>0</v>
      </c>
      <c r="H180" s="460"/>
      <c r="I180" s="460"/>
      <c r="J180" s="460"/>
      <c r="K180" s="460"/>
      <c r="L180" s="461"/>
    </row>
    <row r="181" spans="2:12" x14ac:dyDescent="0.25">
      <c r="B181" s="315"/>
      <c r="C181" s="24"/>
      <c r="D181" s="23"/>
      <c r="E181" s="105">
        <f t="shared" si="6"/>
        <v>0</v>
      </c>
      <c r="F181" s="67"/>
      <c r="G181" s="106">
        <f t="shared" si="9"/>
        <v>0</v>
      </c>
      <c r="H181" s="460"/>
      <c r="I181" s="460"/>
      <c r="J181" s="460"/>
      <c r="K181" s="460"/>
      <c r="L181" s="461"/>
    </row>
    <row r="182" spans="2:12" x14ac:dyDescent="0.25">
      <c r="B182" s="315"/>
      <c r="C182" s="24"/>
      <c r="D182" s="23"/>
      <c r="E182" s="105">
        <f t="shared" si="6"/>
        <v>0</v>
      </c>
      <c r="F182" s="67"/>
      <c r="G182" s="106">
        <f t="shared" si="9"/>
        <v>0</v>
      </c>
      <c r="H182" s="460"/>
      <c r="I182" s="460"/>
      <c r="J182" s="460"/>
      <c r="K182" s="460"/>
      <c r="L182" s="461"/>
    </row>
    <row r="183" spans="2:12" x14ac:dyDescent="0.25">
      <c r="B183" s="315"/>
      <c r="C183" s="24"/>
      <c r="D183" s="23"/>
      <c r="E183" s="105">
        <f t="shared" si="6"/>
        <v>0</v>
      </c>
      <c r="F183" s="67"/>
      <c r="G183" s="106">
        <f t="shared" si="9"/>
        <v>0</v>
      </c>
      <c r="H183" s="460"/>
      <c r="I183" s="460"/>
      <c r="J183" s="460"/>
      <c r="K183" s="460"/>
      <c r="L183" s="461"/>
    </row>
    <row r="184" spans="2:12" x14ac:dyDescent="0.25">
      <c r="B184" s="315"/>
      <c r="C184" s="24"/>
      <c r="D184" s="23"/>
      <c r="E184" s="105">
        <f t="shared" si="6"/>
        <v>0</v>
      </c>
      <c r="F184" s="67"/>
      <c r="G184" s="106">
        <f t="shared" si="9"/>
        <v>0</v>
      </c>
      <c r="H184" s="460"/>
      <c r="I184" s="460"/>
      <c r="J184" s="460"/>
      <c r="K184" s="460"/>
      <c r="L184" s="461"/>
    </row>
    <row r="185" spans="2:12" x14ac:dyDescent="0.25">
      <c r="B185" s="315"/>
      <c r="C185" s="24"/>
      <c r="D185" s="23"/>
      <c r="E185" s="105">
        <f t="shared" si="6"/>
        <v>0</v>
      </c>
      <c r="F185" s="67"/>
      <c r="G185" s="106">
        <f t="shared" si="9"/>
        <v>0</v>
      </c>
      <c r="H185" s="460"/>
      <c r="I185" s="460"/>
      <c r="J185" s="460"/>
      <c r="K185" s="460"/>
      <c r="L185" s="461"/>
    </row>
    <row r="186" spans="2:12" x14ac:dyDescent="0.25">
      <c r="B186" s="315"/>
      <c r="C186" s="24"/>
      <c r="D186" s="23"/>
      <c r="E186" s="105">
        <f t="shared" si="6"/>
        <v>0</v>
      </c>
      <c r="F186" s="67"/>
      <c r="G186" s="106">
        <f t="shared" si="9"/>
        <v>0</v>
      </c>
      <c r="H186" s="460"/>
      <c r="I186" s="460"/>
      <c r="J186" s="460"/>
      <c r="K186" s="460"/>
      <c r="L186" s="461"/>
    </row>
    <row r="187" spans="2:12" x14ac:dyDescent="0.25">
      <c r="B187" s="315"/>
      <c r="C187" s="24"/>
      <c r="D187" s="23"/>
      <c r="E187" s="105">
        <f t="shared" si="6"/>
        <v>0</v>
      </c>
      <c r="F187" s="67"/>
      <c r="G187" s="106">
        <f t="shared" si="9"/>
        <v>0</v>
      </c>
      <c r="H187" s="460"/>
      <c r="I187" s="460"/>
      <c r="J187" s="460"/>
      <c r="K187" s="460"/>
      <c r="L187" s="461"/>
    </row>
    <row r="188" spans="2:12" x14ac:dyDescent="0.25">
      <c r="B188" s="315"/>
      <c r="C188" s="24"/>
      <c r="D188" s="23"/>
      <c r="E188" s="105">
        <f t="shared" si="6"/>
        <v>0</v>
      </c>
      <c r="F188" s="67"/>
      <c r="G188" s="106">
        <f t="shared" si="9"/>
        <v>0</v>
      </c>
      <c r="H188" s="460"/>
      <c r="I188" s="460"/>
      <c r="J188" s="460"/>
      <c r="K188" s="460"/>
      <c r="L188" s="461"/>
    </row>
    <row r="189" spans="2:12" x14ac:dyDescent="0.25">
      <c r="B189" s="315"/>
      <c r="C189" s="24"/>
      <c r="D189" s="23"/>
      <c r="E189" s="105">
        <f t="shared" si="6"/>
        <v>0</v>
      </c>
      <c r="F189" s="67"/>
      <c r="G189" s="106">
        <f t="shared" si="9"/>
        <v>0</v>
      </c>
      <c r="H189" s="460"/>
      <c r="I189" s="460"/>
      <c r="J189" s="460"/>
      <c r="K189" s="460"/>
      <c r="L189" s="461"/>
    </row>
    <row r="190" spans="2:12" x14ac:dyDescent="0.25">
      <c r="B190" s="315"/>
      <c r="C190" s="24"/>
      <c r="D190" s="23"/>
      <c r="E190" s="105">
        <f t="shared" si="6"/>
        <v>0</v>
      </c>
      <c r="F190" s="67"/>
      <c r="G190" s="106">
        <f t="shared" si="9"/>
        <v>0</v>
      </c>
      <c r="H190" s="460"/>
      <c r="I190" s="460"/>
      <c r="J190" s="460"/>
      <c r="K190" s="460"/>
      <c r="L190" s="461"/>
    </row>
    <row r="191" spans="2:12" x14ac:dyDescent="0.25">
      <c r="B191" s="315"/>
      <c r="C191" s="24"/>
      <c r="D191" s="23"/>
      <c r="E191" s="105">
        <f t="shared" si="6"/>
        <v>0</v>
      </c>
      <c r="F191" s="67"/>
      <c r="G191" s="106">
        <f t="shared" si="9"/>
        <v>0</v>
      </c>
      <c r="H191" s="460"/>
      <c r="I191" s="460"/>
      <c r="J191" s="460"/>
      <c r="K191" s="460"/>
      <c r="L191" s="461"/>
    </row>
    <row r="192" spans="2:12" x14ac:dyDescent="0.25">
      <c r="B192" s="315"/>
      <c r="C192" s="24"/>
      <c r="D192" s="23"/>
      <c r="E192" s="105">
        <f t="shared" si="6"/>
        <v>0</v>
      </c>
      <c r="F192" s="67"/>
      <c r="G192" s="106">
        <f t="shared" si="9"/>
        <v>0</v>
      </c>
      <c r="H192" s="460"/>
      <c r="I192" s="460"/>
      <c r="J192" s="460"/>
      <c r="K192" s="460"/>
      <c r="L192" s="461"/>
    </row>
    <row r="193" spans="2:12" x14ac:dyDescent="0.25">
      <c r="B193" s="315"/>
      <c r="C193" s="24"/>
      <c r="D193" s="23"/>
      <c r="E193" s="105">
        <f t="shared" si="6"/>
        <v>0</v>
      </c>
      <c r="F193" s="67"/>
      <c r="G193" s="106">
        <f t="shared" si="9"/>
        <v>0</v>
      </c>
      <c r="H193" s="460"/>
      <c r="I193" s="460"/>
      <c r="J193" s="460"/>
      <c r="K193" s="460"/>
      <c r="L193" s="461"/>
    </row>
    <row r="194" spans="2:12" x14ac:dyDescent="0.25">
      <c r="B194" s="315"/>
      <c r="C194" s="24"/>
      <c r="D194" s="23"/>
      <c r="E194" s="105">
        <f t="shared" si="6"/>
        <v>0</v>
      </c>
      <c r="F194" s="67"/>
      <c r="G194" s="106">
        <f t="shared" si="9"/>
        <v>0</v>
      </c>
      <c r="H194" s="460"/>
      <c r="I194" s="460"/>
      <c r="J194" s="460"/>
      <c r="K194" s="460"/>
      <c r="L194" s="461"/>
    </row>
    <row r="195" spans="2:12" x14ac:dyDescent="0.25">
      <c r="B195" s="315"/>
      <c r="C195" s="24"/>
      <c r="D195" s="23"/>
      <c r="E195" s="105">
        <f t="shared" si="6"/>
        <v>0</v>
      </c>
      <c r="F195" s="67"/>
      <c r="G195" s="106">
        <f t="shared" si="9"/>
        <v>0</v>
      </c>
      <c r="H195" s="460"/>
      <c r="I195" s="460"/>
      <c r="J195" s="460"/>
      <c r="K195" s="460"/>
      <c r="L195" s="461"/>
    </row>
    <row r="196" spans="2:12" x14ac:dyDescent="0.25">
      <c r="B196" s="315"/>
      <c r="C196" s="24"/>
      <c r="D196" s="23"/>
      <c r="E196" s="105">
        <f t="shared" si="6"/>
        <v>0</v>
      </c>
      <c r="F196" s="67"/>
      <c r="G196" s="106">
        <f t="shared" si="9"/>
        <v>0</v>
      </c>
      <c r="H196" s="460"/>
      <c r="I196" s="460"/>
      <c r="J196" s="460"/>
      <c r="K196" s="460"/>
      <c r="L196" s="461"/>
    </row>
    <row r="197" spans="2:12" x14ac:dyDescent="0.25">
      <c r="B197" s="315"/>
      <c r="C197" s="24"/>
      <c r="D197" s="23"/>
      <c r="E197" s="105">
        <f t="shared" si="6"/>
        <v>0</v>
      </c>
      <c r="F197" s="67"/>
      <c r="G197" s="106">
        <f t="shared" si="9"/>
        <v>0</v>
      </c>
      <c r="H197" s="460"/>
      <c r="I197" s="460"/>
      <c r="J197" s="460"/>
      <c r="K197" s="460"/>
      <c r="L197" s="461"/>
    </row>
    <row r="198" spans="2:12" x14ac:dyDescent="0.25">
      <c r="B198" s="315"/>
      <c r="C198" s="24"/>
      <c r="D198" s="23"/>
      <c r="E198" s="105">
        <f t="shared" si="6"/>
        <v>0</v>
      </c>
      <c r="F198" s="67"/>
      <c r="G198" s="106">
        <f t="shared" si="9"/>
        <v>0</v>
      </c>
      <c r="H198" s="460"/>
      <c r="I198" s="460"/>
      <c r="J198" s="460"/>
      <c r="K198" s="460"/>
      <c r="L198" s="461"/>
    </row>
    <row r="199" spans="2:12" x14ac:dyDescent="0.25">
      <c r="B199" s="315"/>
      <c r="C199" s="24"/>
      <c r="D199" s="23"/>
      <c r="E199" s="105">
        <f t="shared" si="6"/>
        <v>0</v>
      </c>
      <c r="F199" s="67"/>
      <c r="G199" s="106">
        <f t="shared" si="9"/>
        <v>0</v>
      </c>
      <c r="H199" s="460"/>
      <c r="I199" s="460"/>
      <c r="J199" s="460"/>
      <c r="K199" s="460"/>
      <c r="L199" s="461"/>
    </row>
    <row r="200" spans="2:12" x14ac:dyDescent="0.25">
      <c r="B200" s="315"/>
      <c r="C200" s="24"/>
      <c r="D200" s="23"/>
      <c r="E200" s="105">
        <f t="shared" si="6"/>
        <v>0</v>
      </c>
      <c r="F200" s="67"/>
      <c r="G200" s="106">
        <f t="shared" si="9"/>
        <v>0</v>
      </c>
      <c r="H200" s="460"/>
      <c r="I200" s="460"/>
      <c r="J200" s="460"/>
      <c r="K200" s="460"/>
      <c r="L200" s="461"/>
    </row>
    <row r="201" spans="2:12" x14ac:dyDescent="0.25">
      <c r="B201" s="315"/>
      <c r="C201" s="24"/>
      <c r="D201" s="23"/>
      <c r="E201" s="105">
        <f t="shared" si="6"/>
        <v>0</v>
      </c>
      <c r="F201" s="67"/>
      <c r="G201" s="106">
        <f t="shared" si="9"/>
        <v>0</v>
      </c>
      <c r="H201" s="460"/>
      <c r="I201" s="460"/>
      <c r="J201" s="460"/>
      <c r="K201" s="460"/>
      <c r="L201" s="461"/>
    </row>
    <row r="202" spans="2:12" x14ac:dyDescent="0.25">
      <c r="B202" s="315"/>
      <c r="C202" s="24"/>
      <c r="D202" s="23"/>
      <c r="E202" s="105">
        <f t="shared" si="6"/>
        <v>0</v>
      </c>
      <c r="F202" s="67"/>
      <c r="G202" s="106">
        <f t="shared" si="9"/>
        <v>0</v>
      </c>
      <c r="H202" s="460"/>
      <c r="I202" s="460"/>
      <c r="J202" s="460"/>
      <c r="K202" s="460"/>
      <c r="L202" s="461"/>
    </row>
    <row r="203" spans="2:12" x14ac:dyDescent="0.25">
      <c r="B203" s="315"/>
      <c r="C203" s="24"/>
      <c r="D203" s="23"/>
      <c r="E203" s="105">
        <f t="shared" si="6"/>
        <v>0</v>
      </c>
      <c r="F203" s="67"/>
      <c r="G203" s="106">
        <f t="shared" si="9"/>
        <v>0</v>
      </c>
      <c r="H203" s="460"/>
      <c r="I203" s="460"/>
      <c r="J203" s="460"/>
      <c r="K203" s="460"/>
      <c r="L203" s="461"/>
    </row>
    <row r="204" spans="2:12" x14ac:dyDescent="0.25">
      <c r="B204" s="315"/>
      <c r="C204" s="24"/>
      <c r="D204" s="23"/>
      <c r="E204" s="105">
        <f t="shared" si="6"/>
        <v>0</v>
      </c>
      <c r="F204" s="67"/>
      <c r="G204" s="106">
        <f t="shared" si="9"/>
        <v>0</v>
      </c>
      <c r="H204" s="460"/>
      <c r="I204" s="460"/>
      <c r="J204" s="460"/>
      <c r="K204" s="460"/>
      <c r="L204" s="461"/>
    </row>
    <row r="205" spans="2:12" x14ac:dyDescent="0.25">
      <c r="B205" s="315"/>
      <c r="C205" s="24"/>
      <c r="D205" s="23"/>
      <c r="E205" s="105">
        <f t="shared" si="6"/>
        <v>0</v>
      </c>
      <c r="F205" s="67"/>
      <c r="G205" s="106">
        <f t="shared" si="9"/>
        <v>0</v>
      </c>
      <c r="H205" s="460"/>
      <c r="I205" s="460"/>
      <c r="J205" s="460"/>
      <c r="K205" s="460"/>
      <c r="L205" s="461"/>
    </row>
    <row r="206" spans="2:12" x14ac:dyDescent="0.25">
      <c r="B206" s="315"/>
      <c r="C206" s="24"/>
      <c r="D206" s="23"/>
      <c r="E206" s="105">
        <f t="shared" si="6"/>
        <v>0</v>
      </c>
      <c r="F206" s="67"/>
      <c r="G206" s="106">
        <f t="shared" si="9"/>
        <v>0</v>
      </c>
      <c r="H206" s="460"/>
      <c r="I206" s="460"/>
      <c r="J206" s="460"/>
      <c r="K206" s="460"/>
      <c r="L206" s="461"/>
    </row>
    <row r="207" spans="2:12" x14ac:dyDescent="0.25">
      <c r="B207" s="315"/>
      <c r="C207" s="24"/>
      <c r="D207" s="23"/>
      <c r="E207" s="105">
        <f t="shared" ref="E207:E260" si="10">IF(B207="",0,HLOOKUP(B207,$C$7:$BN$9,3,FALSE))</f>
        <v>0</v>
      </c>
      <c r="F207" s="67"/>
      <c r="G207" s="106">
        <f t="shared" si="9"/>
        <v>0</v>
      </c>
      <c r="H207" s="460"/>
      <c r="I207" s="460"/>
      <c r="J207" s="460"/>
      <c r="K207" s="460"/>
      <c r="L207" s="461"/>
    </row>
    <row r="208" spans="2:12" x14ac:dyDescent="0.25">
      <c r="B208" s="315"/>
      <c r="C208" s="24"/>
      <c r="D208" s="23"/>
      <c r="E208" s="105">
        <f t="shared" si="10"/>
        <v>0</v>
      </c>
      <c r="F208" s="67"/>
      <c r="G208" s="106">
        <f t="shared" si="9"/>
        <v>0</v>
      </c>
      <c r="H208" s="460"/>
      <c r="I208" s="460"/>
      <c r="J208" s="460"/>
      <c r="K208" s="460"/>
      <c r="L208" s="461"/>
    </row>
    <row r="209" spans="2:12" x14ac:dyDescent="0.25">
      <c r="B209" s="315"/>
      <c r="C209" s="24"/>
      <c r="D209" s="23"/>
      <c r="E209" s="105">
        <f t="shared" si="10"/>
        <v>0</v>
      </c>
      <c r="F209" s="67"/>
      <c r="G209" s="106">
        <f t="shared" si="9"/>
        <v>0</v>
      </c>
      <c r="H209" s="460"/>
      <c r="I209" s="460"/>
      <c r="J209" s="460"/>
      <c r="K209" s="460"/>
      <c r="L209" s="461"/>
    </row>
    <row r="210" spans="2:12" x14ac:dyDescent="0.25">
      <c r="B210" s="315"/>
      <c r="C210" s="24"/>
      <c r="D210" s="23"/>
      <c r="E210" s="105">
        <f t="shared" si="10"/>
        <v>0</v>
      </c>
      <c r="F210" s="67"/>
      <c r="G210" s="106">
        <f t="shared" si="9"/>
        <v>0</v>
      </c>
      <c r="H210" s="460"/>
      <c r="I210" s="460"/>
      <c r="J210" s="460"/>
      <c r="K210" s="460"/>
      <c r="L210" s="461"/>
    </row>
    <row r="211" spans="2:12" x14ac:dyDescent="0.25">
      <c r="B211" s="315"/>
      <c r="C211" s="24"/>
      <c r="D211" s="23"/>
      <c r="E211" s="105">
        <f t="shared" si="10"/>
        <v>0</v>
      </c>
      <c r="F211" s="67"/>
      <c r="G211" s="106">
        <f t="shared" si="9"/>
        <v>0</v>
      </c>
      <c r="H211" s="460"/>
      <c r="I211" s="460"/>
      <c r="J211" s="460"/>
      <c r="K211" s="460"/>
      <c r="L211" s="461"/>
    </row>
    <row r="212" spans="2:12" x14ac:dyDescent="0.25">
      <c r="B212" s="315"/>
      <c r="C212" s="24"/>
      <c r="D212" s="23"/>
      <c r="E212" s="105">
        <f t="shared" si="10"/>
        <v>0</v>
      </c>
      <c r="F212" s="67"/>
      <c r="G212" s="106">
        <f t="shared" si="9"/>
        <v>0</v>
      </c>
      <c r="H212" s="460"/>
      <c r="I212" s="460"/>
      <c r="J212" s="460"/>
      <c r="K212" s="460"/>
      <c r="L212" s="461"/>
    </row>
    <row r="213" spans="2:12" x14ac:dyDescent="0.25">
      <c r="B213" s="315"/>
      <c r="C213" s="24"/>
      <c r="D213" s="23"/>
      <c r="E213" s="105">
        <f t="shared" si="10"/>
        <v>0</v>
      </c>
      <c r="F213" s="67"/>
      <c r="G213" s="106">
        <f t="shared" si="9"/>
        <v>0</v>
      </c>
      <c r="H213" s="460"/>
      <c r="I213" s="460"/>
      <c r="J213" s="460"/>
      <c r="K213" s="460"/>
      <c r="L213" s="461"/>
    </row>
    <row r="214" spans="2:12" x14ac:dyDescent="0.25">
      <c r="B214" s="315"/>
      <c r="C214" s="24"/>
      <c r="D214" s="23"/>
      <c r="E214" s="105">
        <f t="shared" si="10"/>
        <v>0</v>
      </c>
      <c r="F214" s="67"/>
      <c r="G214" s="106">
        <f t="shared" si="9"/>
        <v>0</v>
      </c>
      <c r="H214" s="460"/>
      <c r="I214" s="460"/>
      <c r="J214" s="460"/>
      <c r="K214" s="460"/>
      <c r="L214" s="461"/>
    </row>
    <row r="215" spans="2:12" x14ac:dyDescent="0.25">
      <c r="B215" s="315"/>
      <c r="C215" s="24"/>
      <c r="D215" s="23"/>
      <c r="E215" s="105">
        <f t="shared" si="10"/>
        <v>0</v>
      </c>
      <c r="F215" s="67"/>
      <c r="G215" s="106">
        <f t="shared" si="9"/>
        <v>0</v>
      </c>
      <c r="H215" s="460"/>
      <c r="I215" s="460"/>
      <c r="J215" s="460"/>
      <c r="K215" s="460"/>
      <c r="L215" s="461"/>
    </row>
    <row r="216" spans="2:12" x14ac:dyDescent="0.25">
      <c r="B216" s="315"/>
      <c r="C216" s="24"/>
      <c r="D216" s="23"/>
      <c r="E216" s="105">
        <f t="shared" si="10"/>
        <v>0</v>
      </c>
      <c r="F216" s="67"/>
      <c r="G216" s="106">
        <f t="shared" si="9"/>
        <v>0</v>
      </c>
      <c r="H216" s="460"/>
      <c r="I216" s="460"/>
      <c r="J216" s="460"/>
      <c r="K216" s="460"/>
      <c r="L216" s="461"/>
    </row>
    <row r="217" spans="2:12" x14ac:dyDescent="0.25">
      <c r="B217" s="315"/>
      <c r="C217" s="24"/>
      <c r="D217" s="23"/>
      <c r="E217" s="105">
        <f t="shared" si="10"/>
        <v>0</v>
      </c>
      <c r="F217" s="67"/>
      <c r="G217" s="106">
        <f t="shared" si="9"/>
        <v>0</v>
      </c>
      <c r="H217" s="460"/>
      <c r="I217" s="460"/>
      <c r="J217" s="460"/>
      <c r="K217" s="460"/>
      <c r="L217" s="461"/>
    </row>
    <row r="218" spans="2:12" x14ac:dyDescent="0.25">
      <c r="B218" s="315"/>
      <c r="C218" s="24"/>
      <c r="D218" s="23"/>
      <c r="E218" s="105">
        <f t="shared" si="10"/>
        <v>0</v>
      </c>
      <c r="F218" s="67"/>
      <c r="G218" s="106">
        <f t="shared" si="9"/>
        <v>0</v>
      </c>
      <c r="H218" s="460"/>
      <c r="I218" s="460"/>
      <c r="J218" s="460"/>
      <c r="K218" s="460"/>
      <c r="L218" s="461"/>
    </row>
    <row r="219" spans="2:12" x14ac:dyDescent="0.25">
      <c r="B219" s="315"/>
      <c r="C219" s="24"/>
      <c r="D219" s="23"/>
      <c r="E219" s="105">
        <f t="shared" si="10"/>
        <v>0</v>
      </c>
      <c r="F219" s="67"/>
      <c r="G219" s="106">
        <f t="shared" si="9"/>
        <v>0</v>
      </c>
      <c r="H219" s="460"/>
      <c r="I219" s="460"/>
      <c r="J219" s="460"/>
      <c r="K219" s="460"/>
      <c r="L219" s="461"/>
    </row>
    <row r="220" spans="2:12" x14ac:dyDescent="0.25">
      <c r="B220" s="315"/>
      <c r="C220" s="24"/>
      <c r="D220" s="23"/>
      <c r="E220" s="105">
        <f t="shared" si="10"/>
        <v>0</v>
      </c>
      <c r="F220" s="67"/>
      <c r="G220" s="106">
        <f t="shared" si="9"/>
        <v>0</v>
      </c>
      <c r="H220" s="460"/>
      <c r="I220" s="460"/>
      <c r="J220" s="460"/>
      <c r="K220" s="460"/>
      <c r="L220" s="461"/>
    </row>
    <row r="221" spans="2:12" x14ac:dyDescent="0.25">
      <c r="B221" s="315"/>
      <c r="C221" s="24"/>
      <c r="D221" s="23"/>
      <c r="E221" s="105">
        <f t="shared" si="10"/>
        <v>0</v>
      </c>
      <c r="F221" s="67"/>
      <c r="G221" s="106">
        <f t="shared" si="9"/>
        <v>0</v>
      </c>
      <c r="H221" s="460"/>
      <c r="I221" s="460"/>
      <c r="J221" s="460"/>
      <c r="K221" s="460"/>
      <c r="L221" s="461"/>
    </row>
    <row r="222" spans="2:12" x14ac:dyDescent="0.25">
      <c r="B222" s="315"/>
      <c r="C222" s="24"/>
      <c r="D222" s="23"/>
      <c r="E222" s="105">
        <f t="shared" si="10"/>
        <v>0</v>
      </c>
      <c r="F222" s="67"/>
      <c r="G222" s="106">
        <f t="shared" si="9"/>
        <v>0</v>
      </c>
      <c r="H222" s="460"/>
      <c r="I222" s="460"/>
      <c r="J222" s="460"/>
      <c r="K222" s="460"/>
      <c r="L222" s="461"/>
    </row>
    <row r="223" spans="2:12" x14ac:dyDescent="0.25">
      <c r="B223" s="315"/>
      <c r="C223" s="24"/>
      <c r="D223" s="23"/>
      <c r="E223" s="105">
        <f t="shared" si="10"/>
        <v>0</v>
      </c>
      <c r="F223" s="67"/>
      <c r="G223" s="106">
        <f t="shared" si="9"/>
        <v>0</v>
      </c>
      <c r="H223" s="460"/>
      <c r="I223" s="460"/>
      <c r="J223" s="460"/>
      <c r="K223" s="460"/>
      <c r="L223" s="461"/>
    </row>
    <row r="224" spans="2:12" x14ac:dyDescent="0.25">
      <c r="B224" s="315"/>
      <c r="C224" s="24"/>
      <c r="D224" s="23"/>
      <c r="E224" s="105">
        <f t="shared" si="10"/>
        <v>0</v>
      </c>
      <c r="F224" s="67"/>
      <c r="G224" s="106">
        <f t="shared" si="9"/>
        <v>0</v>
      </c>
      <c r="H224" s="460"/>
      <c r="I224" s="460"/>
      <c r="J224" s="460"/>
      <c r="K224" s="460"/>
      <c r="L224" s="461"/>
    </row>
    <row r="225" spans="2:12" x14ac:dyDescent="0.25">
      <c r="B225" s="315"/>
      <c r="C225" s="24"/>
      <c r="D225" s="23"/>
      <c r="E225" s="105">
        <f t="shared" si="10"/>
        <v>0</v>
      </c>
      <c r="F225" s="67"/>
      <c r="G225" s="106">
        <f t="shared" si="9"/>
        <v>0</v>
      </c>
      <c r="H225" s="460"/>
      <c r="I225" s="460"/>
      <c r="J225" s="460"/>
      <c r="K225" s="460"/>
      <c r="L225" s="461"/>
    </row>
    <row r="226" spans="2:12" x14ac:dyDescent="0.25">
      <c r="B226" s="315"/>
      <c r="C226" s="24"/>
      <c r="D226" s="23"/>
      <c r="E226" s="105">
        <f t="shared" si="10"/>
        <v>0</v>
      </c>
      <c r="F226" s="67"/>
      <c r="G226" s="106">
        <f t="shared" si="9"/>
        <v>0</v>
      </c>
      <c r="H226" s="460"/>
      <c r="I226" s="460"/>
      <c r="J226" s="460"/>
      <c r="K226" s="460"/>
      <c r="L226" s="461"/>
    </row>
    <row r="227" spans="2:12" x14ac:dyDescent="0.25">
      <c r="B227" s="315"/>
      <c r="C227" s="24"/>
      <c r="D227" s="23"/>
      <c r="E227" s="105">
        <f t="shared" si="10"/>
        <v>0</v>
      </c>
      <c r="F227" s="67"/>
      <c r="G227" s="106">
        <f t="shared" si="9"/>
        <v>0</v>
      </c>
      <c r="H227" s="460"/>
      <c r="I227" s="460"/>
      <c r="J227" s="460"/>
      <c r="K227" s="460"/>
      <c r="L227" s="461"/>
    </row>
    <row r="228" spans="2:12" x14ac:dyDescent="0.25">
      <c r="B228" s="315"/>
      <c r="C228" s="24"/>
      <c r="D228" s="23"/>
      <c r="E228" s="105">
        <f t="shared" si="10"/>
        <v>0</v>
      </c>
      <c r="F228" s="67"/>
      <c r="G228" s="106">
        <f t="shared" si="9"/>
        <v>0</v>
      </c>
      <c r="H228" s="460"/>
      <c r="I228" s="460"/>
      <c r="J228" s="460"/>
      <c r="K228" s="460"/>
      <c r="L228" s="461"/>
    </row>
    <row r="229" spans="2:12" x14ac:dyDescent="0.25">
      <c r="B229" s="315"/>
      <c r="C229" s="24"/>
      <c r="D229" s="23"/>
      <c r="E229" s="105">
        <f t="shared" si="10"/>
        <v>0</v>
      </c>
      <c r="F229" s="67"/>
      <c r="G229" s="106">
        <f t="shared" si="9"/>
        <v>0</v>
      </c>
      <c r="H229" s="460"/>
      <c r="I229" s="460"/>
      <c r="J229" s="460"/>
      <c r="K229" s="460"/>
      <c r="L229" s="461"/>
    </row>
    <row r="230" spans="2:12" x14ac:dyDescent="0.25">
      <c r="B230" s="315"/>
      <c r="C230" s="24"/>
      <c r="D230" s="23"/>
      <c r="E230" s="105">
        <f t="shared" si="10"/>
        <v>0</v>
      </c>
      <c r="F230" s="67"/>
      <c r="G230" s="106">
        <f t="shared" si="9"/>
        <v>0</v>
      </c>
      <c r="H230" s="460"/>
      <c r="I230" s="460"/>
      <c r="J230" s="460"/>
      <c r="K230" s="460"/>
      <c r="L230" s="461"/>
    </row>
    <row r="231" spans="2:12" x14ac:dyDescent="0.25">
      <c r="B231" s="315"/>
      <c r="C231" s="24"/>
      <c r="D231" s="23"/>
      <c r="E231" s="105">
        <f t="shared" si="10"/>
        <v>0</v>
      </c>
      <c r="F231" s="67"/>
      <c r="G231" s="106">
        <f t="shared" si="9"/>
        <v>0</v>
      </c>
      <c r="H231" s="460"/>
      <c r="I231" s="460"/>
      <c r="J231" s="460"/>
      <c r="K231" s="460"/>
      <c r="L231" s="461"/>
    </row>
    <row r="232" spans="2:12" x14ac:dyDescent="0.25">
      <c r="B232" s="315"/>
      <c r="C232" s="24"/>
      <c r="D232" s="23"/>
      <c r="E232" s="105">
        <f t="shared" si="10"/>
        <v>0</v>
      </c>
      <c r="F232" s="67"/>
      <c r="G232" s="106">
        <f t="shared" si="9"/>
        <v>0</v>
      </c>
      <c r="H232" s="460"/>
      <c r="I232" s="460"/>
      <c r="J232" s="460"/>
      <c r="K232" s="460"/>
      <c r="L232" s="461"/>
    </row>
    <row r="233" spans="2:12" x14ac:dyDescent="0.25">
      <c r="B233" s="315"/>
      <c r="C233" s="24"/>
      <c r="D233" s="23"/>
      <c r="E233" s="105">
        <f t="shared" si="10"/>
        <v>0</v>
      </c>
      <c r="F233" s="67"/>
      <c r="G233" s="106">
        <f t="shared" si="9"/>
        <v>0</v>
      </c>
      <c r="H233" s="460"/>
      <c r="I233" s="460"/>
      <c r="J233" s="460"/>
      <c r="K233" s="460"/>
      <c r="L233" s="461"/>
    </row>
    <row r="234" spans="2:12" x14ac:dyDescent="0.25">
      <c r="B234" s="315"/>
      <c r="C234" s="24"/>
      <c r="D234" s="23"/>
      <c r="E234" s="105">
        <f t="shared" si="10"/>
        <v>0</v>
      </c>
      <c r="F234" s="67"/>
      <c r="G234" s="106">
        <f t="shared" ref="G234:G260" si="11">E234*F234</f>
        <v>0</v>
      </c>
      <c r="H234" s="460"/>
      <c r="I234" s="460"/>
      <c r="J234" s="460"/>
      <c r="K234" s="460"/>
      <c r="L234" s="461"/>
    </row>
    <row r="235" spans="2:12" x14ac:dyDescent="0.25">
      <c r="B235" s="315"/>
      <c r="C235" s="24"/>
      <c r="D235" s="23"/>
      <c r="E235" s="105">
        <f t="shared" si="10"/>
        <v>0</v>
      </c>
      <c r="F235" s="67"/>
      <c r="G235" s="106">
        <f t="shared" si="11"/>
        <v>0</v>
      </c>
      <c r="H235" s="460"/>
      <c r="I235" s="460"/>
      <c r="J235" s="460"/>
      <c r="K235" s="460"/>
      <c r="L235" s="461"/>
    </row>
    <row r="236" spans="2:12" x14ac:dyDescent="0.25">
      <c r="B236" s="315"/>
      <c r="C236" s="24"/>
      <c r="D236" s="23"/>
      <c r="E236" s="105">
        <f t="shared" si="10"/>
        <v>0</v>
      </c>
      <c r="F236" s="67"/>
      <c r="G236" s="106">
        <f t="shared" si="11"/>
        <v>0</v>
      </c>
      <c r="H236" s="460"/>
      <c r="I236" s="460"/>
      <c r="J236" s="460"/>
      <c r="K236" s="460"/>
      <c r="L236" s="461"/>
    </row>
    <row r="237" spans="2:12" x14ac:dyDescent="0.25">
      <c r="B237" s="315"/>
      <c r="C237" s="24"/>
      <c r="D237" s="23"/>
      <c r="E237" s="105">
        <f t="shared" si="10"/>
        <v>0</v>
      </c>
      <c r="F237" s="67"/>
      <c r="G237" s="106">
        <f t="shared" si="11"/>
        <v>0</v>
      </c>
      <c r="H237" s="460"/>
      <c r="I237" s="460"/>
      <c r="J237" s="460"/>
      <c r="K237" s="460"/>
      <c r="L237" s="461"/>
    </row>
    <row r="238" spans="2:12" x14ac:dyDescent="0.25">
      <c r="B238" s="315"/>
      <c r="C238" s="24"/>
      <c r="D238" s="23"/>
      <c r="E238" s="105">
        <f t="shared" si="10"/>
        <v>0</v>
      </c>
      <c r="F238" s="67"/>
      <c r="G238" s="106">
        <f t="shared" si="11"/>
        <v>0</v>
      </c>
      <c r="H238" s="460"/>
      <c r="I238" s="460"/>
      <c r="J238" s="460"/>
      <c r="K238" s="460"/>
      <c r="L238" s="461"/>
    </row>
    <row r="239" spans="2:12" x14ac:dyDescent="0.25">
      <c r="B239" s="315"/>
      <c r="C239" s="24"/>
      <c r="D239" s="23"/>
      <c r="E239" s="105">
        <f t="shared" si="10"/>
        <v>0</v>
      </c>
      <c r="F239" s="67"/>
      <c r="G239" s="106">
        <f t="shared" si="11"/>
        <v>0</v>
      </c>
      <c r="H239" s="460"/>
      <c r="I239" s="460"/>
      <c r="J239" s="460"/>
      <c r="K239" s="460"/>
      <c r="L239" s="461"/>
    </row>
    <row r="240" spans="2:12" x14ac:dyDescent="0.25">
      <c r="B240" s="315"/>
      <c r="C240" s="24"/>
      <c r="D240" s="23"/>
      <c r="E240" s="105">
        <f t="shared" si="10"/>
        <v>0</v>
      </c>
      <c r="F240" s="67"/>
      <c r="G240" s="106">
        <f t="shared" si="11"/>
        <v>0</v>
      </c>
      <c r="H240" s="460"/>
      <c r="I240" s="460"/>
      <c r="J240" s="460"/>
      <c r="K240" s="460"/>
      <c r="L240" s="461"/>
    </row>
    <row r="241" spans="2:12" x14ac:dyDescent="0.25">
      <c r="B241" s="315"/>
      <c r="C241" s="24"/>
      <c r="D241" s="23"/>
      <c r="E241" s="105">
        <f t="shared" si="10"/>
        <v>0</v>
      </c>
      <c r="F241" s="67"/>
      <c r="G241" s="106">
        <f t="shared" si="11"/>
        <v>0</v>
      </c>
      <c r="H241" s="460"/>
      <c r="I241" s="460"/>
      <c r="J241" s="460"/>
      <c r="K241" s="460"/>
      <c r="L241" s="461"/>
    </row>
    <row r="242" spans="2:12" x14ac:dyDescent="0.25">
      <c r="B242" s="315"/>
      <c r="C242" s="24"/>
      <c r="D242" s="23"/>
      <c r="E242" s="105">
        <f t="shared" si="10"/>
        <v>0</v>
      </c>
      <c r="F242" s="67"/>
      <c r="G242" s="106">
        <f t="shared" si="11"/>
        <v>0</v>
      </c>
      <c r="H242" s="460"/>
      <c r="I242" s="460"/>
      <c r="J242" s="460"/>
      <c r="K242" s="460"/>
      <c r="L242" s="461"/>
    </row>
    <row r="243" spans="2:12" x14ac:dyDescent="0.25">
      <c r="B243" s="315"/>
      <c r="C243" s="24"/>
      <c r="D243" s="23"/>
      <c r="E243" s="105">
        <f t="shared" si="10"/>
        <v>0</v>
      </c>
      <c r="F243" s="67"/>
      <c r="G243" s="106">
        <f t="shared" si="11"/>
        <v>0</v>
      </c>
      <c r="H243" s="460"/>
      <c r="I243" s="460"/>
      <c r="J243" s="460"/>
      <c r="K243" s="460"/>
      <c r="L243" s="461"/>
    </row>
    <row r="244" spans="2:12" x14ac:dyDescent="0.25">
      <c r="B244" s="315"/>
      <c r="C244" s="24"/>
      <c r="D244" s="23"/>
      <c r="E244" s="105">
        <f t="shared" si="10"/>
        <v>0</v>
      </c>
      <c r="F244" s="67"/>
      <c r="G244" s="106">
        <f t="shared" si="11"/>
        <v>0</v>
      </c>
      <c r="H244" s="460"/>
      <c r="I244" s="460"/>
      <c r="J244" s="460"/>
      <c r="K244" s="460"/>
      <c r="L244" s="461"/>
    </row>
    <row r="245" spans="2:12" x14ac:dyDescent="0.25">
      <c r="B245" s="315"/>
      <c r="C245" s="24"/>
      <c r="D245" s="23"/>
      <c r="E245" s="105">
        <f t="shared" si="10"/>
        <v>0</v>
      </c>
      <c r="F245" s="67"/>
      <c r="G245" s="106">
        <f t="shared" si="11"/>
        <v>0</v>
      </c>
      <c r="H245" s="460"/>
      <c r="I245" s="460"/>
      <c r="J245" s="460"/>
      <c r="K245" s="460"/>
      <c r="L245" s="461"/>
    </row>
    <row r="246" spans="2:12" x14ac:dyDescent="0.25">
      <c r="B246" s="315"/>
      <c r="C246" s="24"/>
      <c r="D246" s="23"/>
      <c r="E246" s="105">
        <f t="shared" si="10"/>
        <v>0</v>
      </c>
      <c r="F246" s="67"/>
      <c r="G246" s="106">
        <f t="shared" si="11"/>
        <v>0</v>
      </c>
      <c r="H246" s="460"/>
      <c r="I246" s="460"/>
      <c r="J246" s="460"/>
      <c r="K246" s="460"/>
      <c r="L246" s="461"/>
    </row>
    <row r="247" spans="2:12" x14ac:dyDescent="0.25">
      <c r="B247" s="315"/>
      <c r="C247" s="24"/>
      <c r="D247" s="23"/>
      <c r="E247" s="105">
        <f t="shared" si="10"/>
        <v>0</v>
      </c>
      <c r="F247" s="67"/>
      <c r="G247" s="106">
        <f t="shared" si="11"/>
        <v>0</v>
      </c>
      <c r="H247" s="460"/>
      <c r="I247" s="460"/>
      <c r="J247" s="460"/>
      <c r="K247" s="460"/>
      <c r="L247" s="461"/>
    </row>
    <row r="248" spans="2:12" x14ac:dyDescent="0.25">
      <c r="B248" s="315"/>
      <c r="C248" s="24"/>
      <c r="D248" s="23"/>
      <c r="E248" s="105">
        <f t="shared" si="10"/>
        <v>0</v>
      </c>
      <c r="F248" s="67"/>
      <c r="G248" s="106">
        <f t="shared" si="11"/>
        <v>0</v>
      </c>
      <c r="H248" s="460"/>
      <c r="I248" s="460"/>
      <c r="J248" s="460"/>
      <c r="K248" s="460"/>
      <c r="L248" s="461"/>
    </row>
    <row r="249" spans="2:12" x14ac:dyDescent="0.25">
      <c r="B249" s="315"/>
      <c r="C249" s="24"/>
      <c r="D249" s="23"/>
      <c r="E249" s="105">
        <f t="shared" si="10"/>
        <v>0</v>
      </c>
      <c r="F249" s="67"/>
      <c r="G249" s="106">
        <f t="shared" si="11"/>
        <v>0</v>
      </c>
      <c r="H249" s="460"/>
      <c r="I249" s="460"/>
      <c r="J249" s="460"/>
      <c r="K249" s="460"/>
      <c r="L249" s="461"/>
    </row>
    <row r="250" spans="2:12" x14ac:dyDescent="0.25">
      <c r="B250" s="315"/>
      <c r="C250" s="24"/>
      <c r="D250" s="23"/>
      <c r="E250" s="105">
        <f t="shared" si="10"/>
        <v>0</v>
      </c>
      <c r="F250" s="67"/>
      <c r="G250" s="106">
        <f t="shared" si="11"/>
        <v>0</v>
      </c>
      <c r="H250" s="460"/>
      <c r="I250" s="460"/>
      <c r="J250" s="460"/>
      <c r="K250" s="460"/>
      <c r="L250" s="461"/>
    </row>
    <row r="251" spans="2:12" x14ac:dyDescent="0.25">
      <c r="B251" s="315"/>
      <c r="C251" s="24"/>
      <c r="D251" s="23"/>
      <c r="E251" s="105">
        <f t="shared" si="10"/>
        <v>0</v>
      </c>
      <c r="F251" s="67"/>
      <c r="G251" s="106">
        <f t="shared" si="11"/>
        <v>0</v>
      </c>
      <c r="H251" s="460"/>
      <c r="I251" s="460"/>
      <c r="J251" s="460"/>
      <c r="K251" s="460"/>
      <c r="L251" s="461"/>
    </row>
    <row r="252" spans="2:12" x14ac:dyDescent="0.25">
      <c r="B252" s="315"/>
      <c r="C252" s="24"/>
      <c r="D252" s="23"/>
      <c r="E252" s="105">
        <f t="shared" si="10"/>
        <v>0</v>
      </c>
      <c r="F252" s="67"/>
      <c r="G252" s="106">
        <f t="shared" si="11"/>
        <v>0</v>
      </c>
      <c r="H252" s="460"/>
      <c r="I252" s="460"/>
      <c r="J252" s="460"/>
      <c r="K252" s="460"/>
      <c r="L252" s="461"/>
    </row>
    <row r="253" spans="2:12" x14ac:dyDescent="0.25">
      <c r="B253" s="315"/>
      <c r="C253" s="24"/>
      <c r="D253" s="23"/>
      <c r="E253" s="105">
        <f t="shared" si="10"/>
        <v>0</v>
      </c>
      <c r="F253" s="67"/>
      <c r="G253" s="106">
        <f t="shared" si="11"/>
        <v>0</v>
      </c>
      <c r="H253" s="460"/>
      <c r="I253" s="460"/>
      <c r="J253" s="460"/>
      <c r="K253" s="460"/>
      <c r="L253" s="461"/>
    </row>
    <row r="254" spans="2:12" x14ac:dyDescent="0.25">
      <c r="B254" s="315"/>
      <c r="C254" s="24"/>
      <c r="D254" s="23"/>
      <c r="E254" s="105">
        <f t="shared" si="10"/>
        <v>0</v>
      </c>
      <c r="F254" s="67"/>
      <c r="G254" s="106">
        <f t="shared" si="11"/>
        <v>0</v>
      </c>
      <c r="H254" s="460"/>
      <c r="I254" s="460"/>
      <c r="J254" s="460"/>
      <c r="K254" s="460"/>
      <c r="L254" s="461"/>
    </row>
    <row r="255" spans="2:12" x14ac:dyDescent="0.25">
      <c r="B255" s="315"/>
      <c r="C255" s="24"/>
      <c r="D255" s="23"/>
      <c r="E255" s="105">
        <f t="shared" si="10"/>
        <v>0</v>
      </c>
      <c r="F255" s="67"/>
      <c r="G255" s="106">
        <f t="shared" si="11"/>
        <v>0</v>
      </c>
      <c r="H255" s="460"/>
      <c r="I255" s="460"/>
      <c r="J255" s="460"/>
      <c r="K255" s="460"/>
      <c r="L255" s="461"/>
    </row>
    <row r="256" spans="2:12" x14ac:dyDescent="0.25">
      <c r="B256" s="315"/>
      <c r="C256" s="24"/>
      <c r="D256" s="23"/>
      <c r="E256" s="105">
        <f t="shared" si="10"/>
        <v>0</v>
      </c>
      <c r="F256" s="67"/>
      <c r="G256" s="106">
        <f t="shared" si="11"/>
        <v>0</v>
      </c>
      <c r="H256" s="460"/>
      <c r="I256" s="460"/>
      <c r="J256" s="460"/>
      <c r="K256" s="460"/>
      <c r="L256" s="461"/>
    </row>
    <row r="257" spans="2:12" x14ac:dyDescent="0.25">
      <c r="B257" s="315"/>
      <c r="C257" s="24"/>
      <c r="D257" s="23"/>
      <c r="E257" s="105">
        <f t="shared" si="10"/>
        <v>0</v>
      </c>
      <c r="F257" s="67"/>
      <c r="G257" s="106">
        <f t="shared" si="11"/>
        <v>0</v>
      </c>
      <c r="H257" s="460"/>
      <c r="I257" s="460"/>
      <c r="J257" s="460"/>
      <c r="K257" s="460"/>
      <c r="L257" s="461"/>
    </row>
    <row r="258" spans="2:12" x14ac:dyDescent="0.25">
      <c r="B258" s="315"/>
      <c r="C258" s="24"/>
      <c r="D258" s="23"/>
      <c r="E258" s="105">
        <f t="shared" si="10"/>
        <v>0</v>
      </c>
      <c r="F258" s="67"/>
      <c r="G258" s="106">
        <f t="shared" si="11"/>
        <v>0</v>
      </c>
      <c r="H258" s="460"/>
      <c r="I258" s="460"/>
      <c r="J258" s="460"/>
      <c r="K258" s="460"/>
      <c r="L258" s="461"/>
    </row>
    <row r="259" spans="2:12" x14ac:dyDescent="0.25">
      <c r="B259" s="315"/>
      <c r="C259" s="24"/>
      <c r="D259" s="23"/>
      <c r="E259" s="105">
        <f t="shared" si="10"/>
        <v>0</v>
      </c>
      <c r="F259" s="67"/>
      <c r="G259" s="106">
        <f t="shared" si="11"/>
        <v>0</v>
      </c>
      <c r="H259" s="460"/>
      <c r="I259" s="460"/>
      <c r="J259" s="460"/>
      <c r="K259" s="460"/>
      <c r="L259" s="461"/>
    </row>
    <row r="260" spans="2:12" ht="13.8" thickBot="1" x14ac:dyDescent="0.3">
      <c r="B260" s="316"/>
      <c r="C260" s="283"/>
      <c r="D260" s="284"/>
      <c r="E260" s="105">
        <f t="shared" si="10"/>
        <v>0</v>
      </c>
      <c r="F260" s="285"/>
      <c r="G260" s="286">
        <f t="shared" si="11"/>
        <v>0</v>
      </c>
      <c r="H260" s="471"/>
      <c r="I260" s="471"/>
      <c r="J260" s="471"/>
      <c r="K260" s="471"/>
      <c r="L260" s="472"/>
    </row>
  </sheetData>
  <sheetProtection algorithmName="SHA-512" hashValue="hGVhGQ2eWL5m0Ba2lf/YemR8oqBASq5//VmpKuA6mKdcTgr7IZ+4Ch00Wj/HeAijSY4klpNrXs5+XbBCwIfAvw==" saltValue="abCx8uDZtHmG8J5zAW0LzQ==" spinCount="100000" sheet="1" objects="1" scenarios="1"/>
  <mergeCells count="253">
    <mergeCell ref="H260:L260"/>
    <mergeCell ref="H251:L251"/>
    <mergeCell ref="H252:L252"/>
    <mergeCell ref="H253:L253"/>
    <mergeCell ref="H254:L254"/>
    <mergeCell ref="H255:L255"/>
    <mergeCell ref="H256:L256"/>
    <mergeCell ref="H257:L257"/>
    <mergeCell ref="H258:L258"/>
    <mergeCell ref="H259:L259"/>
    <mergeCell ref="H242:L242"/>
    <mergeCell ref="H243:L243"/>
    <mergeCell ref="H244:L244"/>
    <mergeCell ref="H245:L245"/>
    <mergeCell ref="H246:L246"/>
    <mergeCell ref="H247:L247"/>
    <mergeCell ref="H248:L248"/>
    <mergeCell ref="H249:L249"/>
    <mergeCell ref="H250:L250"/>
    <mergeCell ref="H233:L233"/>
    <mergeCell ref="H234:L234"/>
    <mergeCell ref="H235:L235"/>
    <mergeCell ref="H236:L236"/>
    <mergeCell ref="H237:L237"/>
    <mergeCell ref="H238:L238"/>
    <mergeCell ref="H239:L239"/>
    <mergeCell ref="H240:L240"/>
    <mergeCell ref="H241:L241"/>
    <mergeCell ref="H224:L224"/>
    <mergeCell ref="H225:L225"/>
    <mergeCell ref="H226:L226"/>
    <mergeCell ref="H227:L227"/>
    <mergeCell ref="H228:L228"/>
    <mergeCell ref="H229:L229"/>
    <mergeCell ref="H230:L230"/>
    <mergeCell ref="H231:L231"/>
    <mergeCell ref="H232:L232"/>
    <mergeCell ref="H215:L215"/>
    <mergeCell ref="H216:L216"/>
    <mergeCell ref="H217:L217"/>
    <mergeCell ref="H218:L218"/>
    <mergeCell ref="H219:L219"/>
    <mergeCell ref="H220:L220"/>
    <mergeCell ref="H221:L221"/>
    <mergeCell ref="H222:L222"/>
    <mergeCell ref="H223:L223"/>
    <mergeCell ref="H206:L206"/>
    <mergeCell ref="H207:L207"/>
    <mergeCell ref="H208:L208"/>
    <mergeCell ref="H209:L209"/>
    <mergeCell ref="H210:L210"/>
    <mergeCell ref="H211:L211"/>
    <mergeCell ref="H212:L212"/>
    <mergeCell ref="H213:L213"/>
    <mergeCell ref="H214:L214"/>
    <mergeCell ref="H197:L197"/>
    <mergeCell ref="H198:L198"/>
    <mergeCell ref="H199:L199"/>
    <mergeCell ref="H200:L200"/>
    <mergeCell ref="H201:L201"/>
    <mergeCell ref="H202:L202"/>
    <mergeCell ref="H203:L203"/>
    <mergeCell ref="H204:L204"/>
    <mergeCell ref="H205:L205"/>
    <mergeCell ref="H188:L188"/>
    <mergeCell ref="H189:L189"/>
    <mergeCell ref="H190:L190"/>
    <mergeCell ref="H191:L191"/>
    <mergeCell ref="H192:L192"/>
    <mergeCell ref="H193:L193"/>
    <mergeCell ref="H194:L194"/>
    <mergeCell ref="H195:L195"/>
    <mergeCell ref="H196:L196"/>
    <mergeCell ref="H179:L179"/>
    <mergeCell ref="H180:L180"/>
    <mergeCell ref="H181:L181"/>
    <mergeCell ref="H182:L182"/>
    <mergeCell ref="H183:L183"/>
    <mergeCell ref="H184:L184"/>
    <mergeCell ref="H185:L185"/>
    <mergeCell ref="H186:L186"/>
    <mergeCell ref="H187:L187"/>
    <mergeCell ref="H170:L170"/>
    <mergeCell ref="H171:L171"/>
    <mergeCell ref="H172:L172"/>
    <mergeCell ref="H173:L173"/>
    <mergeCell ref="H174:L174"/>
    <mergeCell ref="H175:L175"/>
    <mergeCell ref="H176:L176"/>
    <mergeCell ref="H177:L177"/>
    <mergeCell ref="H178:L178"/>
    <mergeCell ref="H19:L19"/>
    <mergeCell ref="H20:L20"/>
    <mergeCell ref="H26:L26"/>
    <mergeCell ref="H27:L27"/>
    <mergeCell ref="H88:L88"/>
    <mergeCell ref="H89:L89"/>
    <mergeCell ref="H90:L90"/>
    <mergeCell ref="H37:L37"/>
    <mergeCell ref="H167:L167"/>
    <mergeCell ref="H23:L23"/>
    <mergeCell ref="H24:L24"/>
    <mergeCell ref="H25:L25"/>
    <mergeCell ref="H36:L36"/>
    <mergeCell ref="H31:L31"/>
    <mergeCell ref="H32:L32"/>
    <mergeCell ref="H33:L33"/>
    <mergeCell ref="H34:L34"/>
    <mergeCell ref="H35:L35"/>
    <mergeCell ref="H126:L126"/>
    <mergeCell ref="H53:L53"/>
    <mergeCell ref="H54:L54"/>
    <mergeCell ref="H55:L55"/>
    <mergeCell ref="H56:L56"/>
    <mergeCell ref="H57:L57"/>
    <mergeCell ref="H168:L168"/>
    <mergeCell ref="C3:L3"/>
    <mergeCell ref="C4:L4"/>
    <mergeCell ref="B1:L1"/>
    <mergeCell ref="H14:L14"/>
    <mergeCell ref="H15:L15"/>
    <mergeCell ref="H161:L161"/>
    <mergeCell ref="H163:L163"/>
    <mergeCell ref="H164:L164"/>
    <mergeCell ref="H165:L165"/>
    <mergeCell ref="H162:L162"/>
    <mergeCell ref="H16:L16"/>
    <mergeCell ref="H156:L156"/>
    <mergeCell ref="H157:L157"/>
    <mergeCell ref="H159:L159"/>
    <mergeCell ref="H158:L158"/>
    <mergeCell ref="H160:L160"/>
    <mergeCell ref="H17:L17"/>
    <mergeCell ref="H18:L18"/>
    <mergeCell ref="H28:L28"/>
    <mergeCell ref="H29:L29"/>
    <mergeCell ref="H30:L30"/>
    <mergeCell ref="H21:L21"/>
    <mergeCell ref="H22:L22"/>
    <mergeCell ref="H58:L58"/>
    <mergeCell ref="H59:L59"/>
    <mergeCell ref="H60:L60"/>
    <mergeCell ref="H61:L61"/>
    <mergeCell ref="H62:L62"/>
    <mergeCell ref="H63:L63"/>
    <mergeCell ref="H64:L64"/>
    <mergeCell ref="H65:L65"/>
    <mergeCell ref="H72:L72"/>
    <mergeCell ref="H73:L73"/>
    <mergeCell ref="H110:L110"/>
    <mergeCell ref="H111:L111"/>
    <mergeCell ref="H112:L112"/>
    <mergeCell ref="H120:L120"/>
    <mergeCell ref="H121:L121"/>
    <mergeCell ref="H122:L122"/>
    <mergeCell ref="H113:L113"/>
    <mergeCell ref="H123:L123"/>
    <mergeCell ref="H124:L124"/>
    <mergeCell ref="H125:L125"/>
    <mergeCell ref="H115:L115"/>
    <mergeCell ref="H38:L38"/>
    <mergeCell ref="H39:L39"/>
    <mergeCell ref="H40:L40"/>
    <mergeCell ref="H108:L108"/>
    <mergeCell ref="H92:L92"/>
    <mergeCell ref="H93:L93"/>
    <mergeCell ref="H94:L94"/>
    <mergeCell ref="H95:L95"/>
    <mergeCell ref="H96:L96"/>
    <mergeCell ref="H97:L97"/>
    <mergeCell ref="H98:L98"/>
    <mergeCell ref="H99:L99"/>
    <mergeCell ref="H106:L106"/>
    <mergeCell ref="H107:L107"/>
    <mergeCell ref="H85:L85"/>
    <mergeCell ref="H86:L86"/>
    <mergeCell ref="H87:L87"/>
    <mergeCell ref="H119:L119"/>
    <mergeCell ref="H103:L103"/>
    <mergeCell ref="H104:L104"/>
    <mergeCell ref="H105:L105"/>
    <mergeCell ref="H153:L153"/>
    <mergeCell ref="H154:L154"/>
    <mergeCell ref="H155:L155"/>
    <mergeCell ref="H41:L41"/>
    <mergeCell ref="H42:L42"/>
    <mergeCell ref="H44:L44"/>
    <mergeCell ref="H45:L45"/>
    <mergeCell ref="H46:L46"/>
    <mergeCell ref="H47:L47"/>
    <mergeCell ref="H48:L48"/>
    <mergeCell ref="H49:L49"/>
    <mergeCell ref="H50:L50"/>
    <mergeCell ref="H51:L51"/>
    <mergeCell ref="H52:L52"/>
    <mergeCell ref="H100:L100"/>
    <mergeCell ref="H144:L144"/>
    <mergeCell ref="H145:L145"/>
    <mergeCell ref="H146:L146"/>
    <mergeCell ref="H151:L151"/>
    <mergeCell ref="H152:L152"/>
    <mergeCell ref="H149:L149"/>
    <mergeCell ref="H150:L150"/>
    <mergeCell ref="H128:L128"/>
    <mergeCell ref="H129:L129"/>
    <mergeCell ref="H147:L147"/>
    <mergeCell ref="H148:L148"/>
    <mergeCell ref="H101:L101"/>
    <mergeCell ref="H102:L102"/>
    <mergeCell ref="H114:L114"/>
    <mergeCell ref="H116:L116"/>
    <mergeCell ref="H140:L140"/>
    <mergeCell ref="H141:L141"/>
    <mergeCell ref="H142:L142"/>
    <mergeCell ref="H143:L143"/>
    <mergeCell ref="H134:L134"/>
    <mergeCell ref="H135:L135"/>
    <mergeCell ref="H136:L136"/>
    <mergeCell ref="H137:L137"/>
    <mergeCell ref="H138:L138"/>
    <mergeCell ref="H130:L130"/>
    <mergeCell ref="H131:L131"/>
    <mergeCell ref="H132:L132"/>
    <mergeCell ref="H133:L133"/>
    <mergeCell ref="H139:L139"/>
    <mergeCell ref="H127:L127"/>
    <mergeCell ref="H109:L109"/>
    <mergeCell ref="H117:L117"/>
    <mergeCell ref="H118:L118"/>
    <mergeCell ref="B11:L11"/>
    <mergeCell ref="B13:F13"/>
    <mergeCell ref="H13:L13"/>
    <mergeCell ref="H166:L166"/>
    <mergeCell ref="H169:L169"/>
    <mergeCell ref="H43:L43"/>
    <mergeCell ref="H84:L84"/>
    <mergeCell ref="H75:L75"/>
    <mergeCell ref="H76:L76"/>
    <mergeCell ref="H77:L77"/>
    <mergeCell ref="H78:L78"/>
    <mergeCell ref="H79:L79"/>
    <mergeCell ref="H80:L80"/>
    <mergeCell ref="H81:L81"/>
    <mergeCell ref="H82:L82"/>
    <mergeCell ref="H83:L83"/>
    <mergeCell ref="H66:L66"/>
    <mergeCell ref="H67:L67"/>
    <mergeCell ref="H68:L68"/>
    <mergeCell ref="H69:L69"/>
    <mergeCell ref="H70:L70"/>
    <mergeCell ref="H74:L74"/>
    <mergeCell ref="H71:L71"/>
    <mergeCell ref="H91:L91"/>
  </mergeCells>
  <dataValidations count="1">
    <dataValidation type="list" allowBlank="1" showInputMessage="1" showErrorMessage="1" sqref="B14:B260" xr:uid="{4E7B26ED-F566-4595-9E92-D41EA7BC8C6F}">
      <formula1>$C$7:$BM$7</formula1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3" orientation="landscape" r:id="rId1"/>
  <headerFooter>
    <oddFooter>&amp;L&amp;A&amp;P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9716AE-7100-4C87-8A8A-C6DBE7EE1782}">
          <x14:formula1>
            <xm:f>'3_Personalkosten Antrag'!$E$6:$L$6</xm:f>
          </x14:formula1>
          <xm:sqref>D14:D1048576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621A-5943-4A4C-AA96-5DAAB0D973D2}">
  <sheetPr codeName="Tabelle7">
    <tabColor theme="6" tint="0.39997558519241921"/>
    <pageSetUpPr fitToPage="1"/>
  </sheetPr>
  <dimension ref="B1:J68"/>
  <sheetViews>
    <sheetView zoomScaleNormal="100" workbookViewId="0">
      <selection activeCell="G18" sqref="G18"/>
    </sheetView>
  </sheetViews>
  <sheetFormatPr baseColWidth="10" defaultColWidth="11.44140625" defaultRowHeight="13.2" x14ac:dyDescent="0.25"/>
  <cols>
    <col min="1" max="1" width="2.88671875" style="177" customWidth="1"/>
    <col min="2" max="2" width="3.88671875" style="177" customWidth="1"/>
    <col min="3" max="3" width="29.109375" style="177" customWidth="1"/>
    <col min="4" max="5" width="15.5546875" style="177" customWidth="1"/>
    <col min="6" max="6" width="12.44140625" style="177" customWidth="1"/>
    <col min="7" max="7" width="18.44140625" style="177" customWidth="1"/>
    <col min="8" max="8" width="22.44140625" style="177" hidden="1" customWidth="1"/>
    <col min="9" max="9" width="15.109375" style="177" bestFit="1" customWidth="1"/>
    <col min="10" max="10" width="11.44140625" style="177" customWidth="1"/>
    <col min="11" max="16384" width="11.44140625" style="177"/>
  </cols>
  <sheetData>
    <row r="1" spans="2:10" ht="22.5" customHeight="1" x14ac:dyDescent="0.25">
      <c r="B1" s="365" t="s">
        <v>259</v>
      </c>
      <c r="C1" s="365"/>
      <c r="D1" s="365"/>
      <c r="E1" s="365"/>
      <c r="F1" s="365"/>
      <c r="G1" s="365"/>
      <c r="H1" s="365"/>
      <c r="I1" s="365"/>
      <c r="J1" s="365"/>
    </row>
    <row r="2" spans="2:10" ht="11.25" customHeight="1" thickBot="1" x14ac:dyDescent="0.3">
      <c r="B2" s="46"/>
      <c r="C2" s="46"/>
      <c r="D2" s="46"/>
      <c r="E2" s="46"/>
      <c r="F2" s="46"/>
      <c r="G2" s="46"/>
      <c r="H2" s="46"/>
      <c r="I2" s="46"/>
      <c r="J2" s="46"/>
    </row>
    <row r="3" spans="2:10" ht="14.25" customHeight="1" x14ac:dyDescent="0.25">
      <c r="B3" s="449" t="str">
        <f>'1Stundensatzkalkulation Bericht'!B3</f>
        <v>FIRMENNAME (Förderwerber)</v>
      </c>
      <c r="C3" s="451"/>
      <c r="D3" s="476" t="str">
        <f>'1Stundensatzkalkulation Bericht'!C3</f>
        <v/>
      </c>
      <c r="E3" s="450"/>
      <c r="F3" s="450"/>
      <c r="G3" s="450"/>
      <c r="H3" s="450"/>
      <c r="I3" s="450"/>
      <c r="J3" s="451"/>
    </row>
    <row r="4" spans="2:10" ht="14.25" customHeight="1" thickBot="1" x14ac:dyDescent="0.3">
      <c r="B4" s="480" t="str">
        <f>'1Stundensatzkalkulation Bericht'!B4</f>
        <v>Projekttitel</v>
      </c>
      <c r="C4" s="420"/>
      <c r="D4" s="477" t="str">
        <f>'1Stundensatzkalkulation Bericht'!C4</f>
        <v/>
      </c>
      <c r="E4" s="419"/>
      <c r="F4" s="419"/>
      <c r="G4" s="419"/>
      <c r="H4" s="419"/>
      <c r="I4" s="419"/>
      <c r="J4" s="420"/>
    </row>
    <row r="5" spans="2:10" ht="10.5" customHeight="1" thickBot="1" x14ac:dyDescent="0.3">
      <c r="B5" s="81"/>
      <c r="C5" s="81"/>
      <c r="D5" s="81"/>
      <c r="E5" s="81"/>
      <c r="F5" s="108"/>
      <c r="G5" s="108"/>
      <c r="H5" s="108"/>
      <c r="I5" s="108"/>
      <c r="J5" s="108"/>
    </row>
    <row r="6" spans="2:10" ht="14.25" customHeight="1" x14ac:dyDescent="0.25">
      <c r="B6" s="366" t="s">
        <v>135</v>
      </c>
      <c r="C6" s="367"/>
      <c r="D6" s="109" t="s">
        <v>108</v>
      </c>
      <c r="E6" s="58" t="str">
        <f>IF('1Stundensatzkalkulation Bericht'!D6&gt;0,'1Stundensatzkalkulation Bericht'!D6,"")</f>
        <v/>
      </c>
      <c r="F6" s="46"/>
      <c r="G6" s="46"/>
      <c r="H6" s="110"/>
      <c r="I6" s="110"/>
      <c r="J6" s="46"/>
    </row>
    <row r="7" spans="2:10" ht="14.25" customHeight="1" thickBot="1" x14ac:dyDescent="0.3">
      <c r="B7" s="478"/>
      <c r="C7" s="479"/>
      <c r="D7" s="111" t="s">
        <v>109</v>
      </c>
      <c r="E7" s="59" t="str">
        <f>IF('1Stundensatzkalkulation Bericht'!D7&gt;0,'1Stundensatzkalkulation Bericht'!D7,"")</f>
        <v/>
      </c>
      <c r="F7" s="46"/>
      <c r="G7" s="48" t="s">
        <v>136</v>
      </c>
      <c r="H7" s="110"/>
      <c r="I7" s="48"/>
      <c r="J7" s="46"/>
    </row>
    <row r="8" spans="2:10" ht="11.25" customHeight="1" thickBot="1" x14ac:dyDescent="0.3">
      <c r="B8" s="46"/>
      <c r="C8" s="46"/>
      <c r="D8" s="46"/>
      <c r="E8" s="46"/>
      <c r="F8" s="46"/>
      <c r="G8" s="46"/>
      <c r="H8" s="46"/>
      <c r="I8" s="46"/>
      <c r="J8" s="46"/>
    </row>
    <row r="9" spans="2:10" x14ac:dyDescent="0.25">
      <c r="B9" s="411" t="s">
        <v>71</v>
      </c>
      <c r="C9" s="412"/>
      <c r="D9" s="412"/>
      <c r="E9" s="412"/>
      <c r="F9" s="412"/>
      <c r="G9" s="412"/>
      <c r="H9" s="412"/>
      <c r="I9" s="412"/>
      <c r="J9" s="413"/>
    </row>
    <row r="10" spans="2:10" ht="22.5" customHeight="1" x14ac:dyDescent="0.25">
      <c r="B10" s="261"/>
      <c r="C10" s="112" t="s">
        <v>72</v>
      </c>
      <c r="D10" s="112" t="s">
        <v>133</v>
      </c>
      <c r="E10" s="113" t="s">
        <v>132</v>
      </c>
      <c r="F10" s="114" t="s">
        <v>95</v>
      </c>
      <c r="G10" s="114" t="s">
        <v>96</v>
      </c>
      <c r="H10" s="115"/>
      <c r="I10" s="116" t="s">
        <v>81</v>
      </c>
      <c r="J10" s="262" t="s">
        <v>32</v>
      </c>
    </row>
    <row r="11" spans="2:10" x14ac:dyDescent="0.25">
      <c r="B11" s="263" t="s">
        <v>66</v>
      </c>
      <c r="C11" s="21"/>
      <c r="D11" s="25"/>
      <c r="E11" s="25"/>
      <c r="F11" s="7"/>
      <c r="G11" s="7"/>
      <c r="H11" s="117"/>
      <c r="I11" s="118">
        <f>F11+G11</f>
        <v>0</v>
      </c>
      <c r="J11" s="264" t="s">
        <v>39</v>
      </c>
    </row>
    <row r="12" spans="2:10" x14ac:dyDescent="0.25">
      <c r="B12" s="263" t="s">
        <v>67</v>
      </c>
      <c r="C12" s="21"/>
      <c r="D12" s="25"/>
      <c r="E12" s="25"/>
      <c r="F12" s="7"/>
      <c r="G12" s="7"/>
      <c r="H12" s="117"/>
      <c r="I12" s="118">
        <f>F12+G12</f>
        <v>0</v>
      </c>
      <c r="J12" s="264" t="s">
        <v>39</v>
      </c>
    </row>
    <row r="13" spans="2:10" x14ac:dyDescent="0.25">
      <c r="B13" s="263" t="s">
        <v>68</v>
      </c>
      <c r="C13" s="21"/>
      <c r="D13" s="25"/>
      <c r="E13" s="25"/>
      <c r="F13" s="7"/>
      <c r="G13" s="7"/>
      <c r="H13" s="117"/>
      <c r="I13" s="118">
        <f t="shared" ref="I13:I20" si="0">F13+G13</f>
        <v>0</v>
      </c>
      <c r="J13" s="264" t="s">
        <v>39</v>
      </c>
    </row>
    <row r="14" spans="2:10" x14ac:dyDescent="0.25">
      <c r="B14" s="263" t="s">
        <v>69</v>
      </c>
      <c r="C14" s="21"/>
      <c r="D14" s="25"/>
      <c r="E14" s="25"/>
      <c r="F14" s="7"/>
      <c r="G14" s="7"/>
      <c r="H14" s="117"/>
      <c r="I14" s="118">
        <f t="shared" si="0"/>
        <v>0</v>
      </c>
      <c r="J14" s="264" t="s">
        <v>39</v>
      </c>
    </row>
    <row r="15" spans="2:10" x14ac:dyDescent="0.25">
      <c r="B15" s="263" t="s">
        <v>70</v>
      </c>
      <c r="C15" s="22"/>
      <c r="D15" s="25"/>
      <c r="E15" s="25"/>
      <c r="F15" s="8"/>
      <c r="G15" s="8"/>
      <c r="H15" s="119"/>
      <c r="I15" s="118">
        <f t="shared" si="0"/>
        <v>0</v>
      </c>
      <c r="J15" s="264" t="s">
        <v>39</v>
      </c>
    </row>
    <row r="16" spans="2:10" x14ac:dyDescent="0.25">
      <c r="B16" s="263" t="s">
        <v>142</v>
      </c>
      <c r="C16" s="22"/>
      <c r="D16" s="25"/>
      <c r="E16" s="25"/>
      <c r="F16" s="8"/>
      <c r="G16" s="8"/>
      <c r="H16" s="119"/>
      <c r="I16" s="118">
        <f t="shared" si="0"/>
        <v>0</v>
      </c>
      <c r="J16" s="264" t="s">
        <v>39</v>
      </c>
    </row>
    <row r="17" spans="2:10" x14ac:dyDescent="0.25">
      <c r="B17" s="263" t="s">
        <v>143</v>
      </c>
      <c r="C17" s="22"/>
      <c r="D17" s="25"/>
      <c r="E17" s="25"/>
      <c r="F17" s="8"/>
      <c r="G17" s="8"/>
      <c r="H17" s="119"/>
      <c r="I17" s="118">
        <f t="shared" si="0"/>
        <v>0</v>
      </c>
      <c r="J17" s="264" t="s">
        <v>39</v>
      </c>
    </row>
    <row r="18" spans="2:10" x14ac:dyDescent="0.25">
      <c r="B18" s="263" t="s">
        <v>144</v>
      </c>
      <c r="C18" s="22"/>
      <c r="D18" s="25"/>
      <c r="E18" s="25"/>
      <c r="F18" s="8"/>
      <c r="G18" s="8"/>
      <c r="H18" s="119"/>
      <c r="I18" s="118">
        <f t="shared" si="0"/>
        <v>0</v>
      </c>
      <c r="J18" s="264" t="s">
        <v>39</v>
      </c>
    </row>
    <row r="19" spans="2:10" x14ac:dyDescent="0.25">
      <c r="B19" s="263" t="s">
        <v>148</v>
      </c>
      <c r="C19" s="22"/>
      <c r="D19" s="25"/>
      <c r="E19" s="25"/>
      <c r="F19" s="8"/>
      <c r="G19" s="8"/>
      <c r="H19" s="119"/>
      <c r="I19" s="118">
        <f t="shared" si="0"/>
        <v>0</v>
      </c>
      <c r="J19" s="264" t="s">
        <v>39</v>
      </c>
    </row>
    <row r="20" spans="2:10" ht="13.8" thickBot="1" x14ac:dyDescent="0.3">
      <c r="B20" s="263" t="s">
        <v>149</v>
      </c>
      <c r="C20" s="22"/>
      <c r="D20" s="25"/>
      <c r="E20" s="25"/>
      <c r="F20" s="8"/>
      <c r="G20" s="8"/>
      <c r="H20" s="119"/>
      <c r="I20" s="118">
        <f t="shared" si="0"/>
        <v>0</v>
      </c>
      <c r="J20" s="264" t="s">
        <v>39</v>
      </c>
    </row>
    <row r="21" spans="2:10" ht="13.8" thickBot="1" x14ac:dyDescent="0.3">
      <c r="B21" s="266" t="s">
        <v>102</v>
      </c>
      <c r="C21" s="120"/>
      <c r="D21" s="120"/>
      <c r="E21" s="120"/>
      <c r="F21" s="121">
        <f>SUM(F11:F20)</f>
        <v>0</v>
      </c>
      <c r="G21" s="121">
        <f>SUM(G11:G20)</f>
        <v>0</v>
      </c>
      <c r="H21" s="122"/>
      <c r="I21" s="121">
        <f>SUM(I11:I20)</f>
        <v>0</v>
      </c>
      <c r="J21" s="267"/>
    </row>
    <row r="22" spans="2:10" ht="11.25" customHeight="1" x14ac:dyDescent="0.25">
      <c r="B22" s="287" t="s">
        <v>134</v>
      </c>
      <c r="C22" s="123"/>
      <c r="D22" s="123"/>
      <c r="E22" s="123"/>
      <c r="F22" s="123"/>
      <c r="G22" s="123"/>
      <c r="H22" s="124"/>
      <c r="I22" s="125"/>
      <c r="J22" s="251"/>
    </row>
    <row r="23" spans="2:10" ht="11.25" customHeight="1" thickBot="1" x14ac:dyDescent="0.3">
      <c r="B23" s="268"/>
      <c r="C23" s="269"/>
      <c r="D23" s="269"/>
      <c r="E23" s="269"/>
      <c r="F23" s="269"/>
      <c r="G23" s="269"/>
      <c r="H23" s="270"/>
      <c r="I23" s="269"/>
      <c r="J23" s="271"/>
    </row>
    <row r="24" spans="2:10" ht="14.1" customHeight="1" x14ac:dyDescent="0.25">
      <c r="B24" s="405" t="s">
        <v>180</v>
      </c>
      <c r="C24" s="406"/>
      <c r="D24" s="406"/>
      <c r="E24" s="406"/>
      <c r="F24" s="406"/>
      <c r="G24" s="406"/>
      <c r="H24" s="406"/>
      <c r="I24" s="406"/>
      <c r="J24" s="407"/>
    </row>
    <row r="25" spans="2:10" x14ac:dyDescent="0.25">
      <c r="B25" s="261"/>
      <c r="C25" s="116" t="s">
        <v>79</v>
      </c>
      <c r="D25" s="112" t="s">
        <v>133</v>
      </c>
      <c r="E25" s="112" t="s">
        <v>132</v>
      </c>
      <c r="F25" s="116" t="s">
        <v>80</v>
      </c>
      <c r="G25" s="116" t="s">
        <v>82</v>
      </c>
      <c r="H25" s="115" t="s">
        <v>83</v>
      </c>
      <c r="I25" s="116" t="s">
        <v>81</v>
      </c>
      <c r="J25" s="262" t="s">
        <v>32</v>
      </c>
    </row>
    <row r="26" spans="2:10" x14ac:dyDescent="0.25">
      <c r="B26" s="263" t="s">
        <v>73</v>
      </c>
      <c r="C26" s="7"/>
      <c r="D26" s="25"/>
      <c r="E26" s="25"/>
      <c r="F26" s="7"/>
      <c r="G26" s="9"/>
      <c r="H26" s="117">
        <f>IF(F26&gt;1200,1200,F26)</f>
        <v>0</v>
      </c>
      <c r="I26" s="118">
        <f>G26*H26</f>
        <v>0</v>
      </c>
      <c r="J26" s="264" t="s">
        <v>39</v>
      </c>
    </row>
    <row r="27" spans="2:10" x14ac:dyDescent="0.25">
      <c r="B27" s="263" t="s">
        <v>74</v>
      </c>
      <c r="C27" s="7"/>
      <c r="D27" s="25"/>
      <c r="E27" s="26"/>
      <c r="F27" s="7"/>
      <c r="G27" s="9"/>
      <c r="H27" s="117">
        <f t="shared" ref="H27:H35" si="1">IF(F27&gt;1200,1200,F27)</f>
        <v>0</v>
      </c>
      <c r="I27" s="118">
        <f>G27*H27</f>
        <v>0</v>
      </c>
      <c r="J27" s="264" t="s">
        <v>39</v>
      </c>
    </row>
    <row r="28" spans="2:10" x14ac:dyDescent="0.25">
      <c r="B28" s="263" t="s">
        <v>75</v>
      </c>
      <c r="C28" s="7"/>
      <c r="D28" s="25"/>
      <c r="E28" s="25"/>
      <c r="F28" s="7"/>
      <c r="G28" s="9"/>
      <c r="H28" s="117">
        <f t="shared" si="1"/>
        <v>0</v>
      </c>
      <c r="I28" s="118">
        <f t="shared" ref="I28:I35" si="2">G28*H28</f>
        <v>0</v>
      </c>
      <c r="J28" s="264" t="s">
        <v>39</v>
      </c>
    </row>
    <row r="29" spans="2:10" x14ac:dyDescent="0.25">
      <c r="B29" s="263" t="s">
        <v>76</v>
      </c>
      <c r="C29" s="7"/>
      <c r="D29" s="25"/>
      <c r="E29" s="25"/>
      <c r="F29" s="7"/>
      <c r="G29" s="9"/>
      <c r="H29" s="117">
        <f t="shared" si="1"/>
        <v>0</v>
      </c>
      <c r="I29" s="118">
        <f t="shared" si="2"/>
        <v>0</v>
      </c>
      <c r="J29" s="264" t="s">
        <v>39</v>
      </c>
    </row>
    <row r="30" spans="2:10" x14ac:dyDescent="0.25">
      <c r="B30" s="263" t="s">
        <v>77</v>
      </c>
      <c r="C30" s="7"/>
      <c r="D30" s="25"/>
      <c r="E30" s="25"/>
      <c r="F30" s="7"/>
      <c r="G30" s="9"/>
      <c r="H30" s="117">
        <f t="shared" si="1"/>
        <v>0</v>
      </c>
      <c r="I30" s="118">
        <f t="shared" si="2"/>
        <v>0</v>
      </c>
      <c r="J30" s="264" t="s">
        <v>39</v>
      </c>
    </row>
    <row r="31" spans="2:10" x14ac:dyDescent="0.25">
      <c r="B31" s="263" t="s">
        <v>145</v>
      </c>
      <c r="C31" s="7"/>
      <c r="D31" s="25"/>
      <c r="E31" s="25"/>
      <c r="F31" s="7"/>
      <c r="G31" s="9"/>
      <c r="H31" s="117">
        <f t="shared" si="1"/>
        <v>0</v>
      </c>
      <c r="I31" s="118">
        <f t="shared" si="2"/>
        <v>0</v>
      </c>
      <c r="J31" s="264" t="s">
        <v>39</v>
      </c>
    </row>
    <row r="32" spans="2:10" x14ac:dyDescent="0.25">
      <c r="B32" s="263" t="s">
        <v>146</v>
      </c>
      <c r="C32" s="7"/>
      <c r="D32" s="25"/>
      <c r="E32" s="25"/>
      <c r="F32" s="7"/>
      <c r="G32" s="9"/>
      <c r="H32" s="117">
        <f t="shared" si="1"/>
        <v>0</v>
      </c>
      <c r="I32" s="118">
        <f t="shared" si="2"/>
        <v>0</v>
      </c>
      <c r="J32" s="264" t="s">
        <v>39</v>
      </c>
    </row>
    <row r="33" spans="2:10" x14ac:dyDescent="0.25">
      <c r="B33" s="263" t="s">
        <v>147</v>
      </c>
      <c r="C33" s="7"/>
      <c r="D33" s="25"/>
      <c r="E33" s="25"/>
      <c r="F33" s="7"/>
      <c r="G33" s="9"/>
      <c r="H33" s="117">
        <f t="shared" si="1"/>
        <v>0</v>
      </c>
      <c r="I33" s="118">
        <f t="shared" si="2"/>
        <v>0</v>
      </c>
      <c r="J33" s="264" t="s">
        <v>39</v>
      </c>
    </row>
    <row r="34" spans="2:10" x14ac:dyDescent="0.25">
      <c r="B34" s="263" t="s">
        <v>150</v>
      </c>
      <c r="C34" s="7"/>
      <c r="D34" s="25"/>
      <c r="E34" s="26"/>
      <c r="F34" s="7"/>
      <c r="G34" s="9"/>
      <c r="H34" s="117">
        <f t="shared" si="1"/>
        <v>0</v>
      </c>
      <c r="I34" s="118">
        <f t="shared" si="2"/>
        <v>0</v>
      </c>
      <c r="J34" s="264" t="s">
        <v>39</v>
      </c>
    </row>
    <row r="35" spans="2:10" ht="13.8" thickBot="1" x14ac:dyDescent="0.3">
      <c r="B35" s="263" t="s">
        <v>151</v>
      </c>
      <c r="C35" s="8"/>
      <c r="D35" s="25"/>
      <c r="E35" s="25"/>
      <c r="F35" s="7"/>
      <c r="G35" s="10"/>
      <c r="H35" s="117">
        <f t="shared" si="1"/>
        <v>0</v>
      </c>
      <c r="I35" s="126">
        <f t="shared" si="2"/>
        <v>0</v>
      </c>
      <c r="J35" s="264" t="s">
        <v>39</v>
      </c>
    </row>
    <row r="36" spans="2:10" ht="13.8" thickBot="1" x14ac:dyDescent="0.3">
      <c r="B36" s="408" t="s">
        <v>2</v>
      </c>
      <c r="C36" s="409"/>
      <c r="D36" s="409"/>
      <c r="E36" s="409"/>
      <c r="F36" s="409"/>
      <c r="G36" s="410"/>
      <c r="H36" s="122"/>
      <c r="I36" s="121">
        <f>SUM(I26:I35)</f>
        <v>0</v>
      </c>
      <c r="J36" s="267"/>
    </row>
    <row r="37" spans="2:10" ht="11.25" customHeight="1" x14ac:dyDescent="0.25">
      <c r="B37" s="287" t="s">
        <v>134</v>
      </c>
      <c r="C37" s="123"/>
      <c r="D37" s="123"/>
      <c r="E37" s="123"/>
      <c r="F37" s="123"/>
      <c r="G37" s="123"/>
      <c r="H37" s="124"/>
      <c r="I37" s="125"/>
      <c r="J37" s="251"/>
    </row>
    <row r="38" spans="2:10" ht="11.25" customHeight="1" thickBot="1" x14ac:dyDescent="0.3">
      <c r="B38" s="268"/>
      <c r="C38" s="269"/>
      <c r="D38" s="269"/>
      <c r="E38" s="269"/>
      <c r="F38" s="269"/>
      <c r="G38" s="269"/>
      <c r="H38" s="270"/>
      <c r="I38" s="269"/>
      <c r="J38" s="271"/>
    </row>
    <row r="39" spans="2:10" ht="12.6" customHeight="1" x14ac:dyDescent="0.25">
      <c r="B39" s="405" t="s">
        <v>178</v>
      </c>
      <c r="C39" s="406"/>
      <c r="D39" s="406"/>
      <c r="E39" s="406"/>
      <c r="F39" s="406"/>
      <c r="G39" s="406"/>
      <c r="H39" s="406"/>
      <c r="I39" s="406"/>
      <c r="J39" s="407"/>
    </row>
    <row r="40" spans="2:10" x14ac:dyDescent="0.25">
      <c r="B40" s="261"/>
      <c r="C40" s="116" t="s">
        <v>79</v>
      </c>
      <c r="D40" s="112" t="s">
        <v>133</v>
      </c>
      <c r="E40" s="112" t="s">
        <v>132</v>
      </c>
      <c r="F40" s="116" t="s">
        <v>80</v>
      </c>
      <c r="G40" s="116" t="s">
        <v>82</v>
      </c>
      <c r="H40" s="115" t="s">
        <v>83</v>
      </c>
      <c r="I40" s="116" t="s">
        <v>81</v>
      </c>
      <c r="J40" s="262" t="s">
        <v>32</v>
      </c>
    </row>
    <row r="41" spans="2:10" x14ac:dyDescent="0.25">
      <c r="B41" s="263" t="s">
        <v>85</v>
      </c>
      <c r="C41" s="7"/>
      <c r="D41" s="25"/>
      <c r="E41" s="25"/>
      <c r="F41" s="7"/>
      <c r="G41" s="9"/>
      <c r="H41" s="117">
        <f>IF(F41&gt;1200,1200,F41)</f>
        <v>0</v>
      </c>
      <c r="I41" s="118">
        <f>G41*H41</f>
        <v>0</v>
      </c>
      <c r="J41" s="264" t="s">
        <v>39</v>
      </c>
    </row>
    <row r="42" spans="2:10" x14ac:dyDescent="0.25">
      <c r="B42" s="263" t="s">
        <v>86</v>
      </c>
      <c r="C42" s="7"/>
      <c r="D42" s="25"/>
      <c r="E42" s="26"/>
      <c r="F42" s="7"/>
      <c r="G42" s="9"/>
      <c r="H42" s="117">
        <f t="shared" ref="H42:H45" si="3">IF(F42&gt;1200,1200,F42)</f>
        <v>0</v>
      </c>
      <c r="I42" s="118">
        <f>G42*H42</f>
        <v>0</v>
      </c>
      <c r="J42" s="264" t="s">
        <v>39</v>
      </c>
    </row>
    <row r="43" spans="2:10" x14ac:dyDescent="0.25">
      <c r="B43" s="263" t="s">
        <v>87</v>
      </c>
      <c r="C43" s="7"/>
      <c r="D43" s="25"/>
      <c r="E43" s="25"/>
      <c r="F43" s="7"/>
      <c r="G43" s="9"/>
      <c r="H43" s="117">
        <f t="shared" si="3"/>
        <v>0</v>
      </c>
      <c r="I43" s="118">
        <f t="shared" ref="I43:I45" si="4">G43*H43</f>
        <v>0</v>
      </c>
      <c r="J43" s="264" t="s">
        <v>39</v>
      </c>
    </row>
    <row r="44" spans="2:10" x14ac:dyDescent="0.25">
      <c r="B44" s="263" t="s">
        <v>88</v>
      </c>
      <c r="C44" s="7"/>
      <c r="D44" s="25"/>
      <c r="E44" s="25"/>
      <c r="F44" s="7"/>
      <c r="G44" s="9"/>
      <c r="H44" s="117">
        <f t="shared" si="3"/>
        <v>0</v>
      </c>
      <c r="I44" s="118">
        <f t="shared" si="4"/>
        <v>0</v>
      </c>
      <c r="J44" s="264" t="s">
        <v>39</v>
      </c>
    </row>
    <row r="45" spans="2:10" ht="13.8" thickBot="1" x14ac:dyDescent="0.3">
      <c r="B45" s="263" t="s">
        <v>89</v>
      </c>
      <c r="C45" s="7"/>
      <c r="D45" s="25"/>
      <c r="E45" s="25"/>
      <c r="F45" s="7"/>
      <c r="G45" s="9"/>
      <c r="H45" s="117">
        <f t="shared" si="3"/>
        <v>0</v>
      </c>
      <c r="I45" s="118">
        <f t="shared" si="4"/>
        <v>0</v>
      </c>
      <c r="J45" s="264" t="s">
        <v>39</v>
      </c>
    </row>
    <row r="46" spans="2:10" ht="13.8" thickBot="1" x14ac:dyDescent="0.3">
      <c r="B46" s="408" t="s">
        <v>2</v>
      </c>
      <c r="C46" s="409"/>
      <c r="D46" s="409"/>
      <c r="E46" s="409"/>
      <c r="F46" s="409"/>
      <c r="G46" s="410"/>
      <c r="H46" s="122"/>
      <c r="I46" s="121">
        <f>SUM(I41:I45)</f>
        <v>0</v>
      </c>
      <c r="J46" s="267"/>
    </row>
    <row r="47" spans="2:10" x14ac:dyDescent="0.25">
      <c r="B47" s="481" t="s">
        <v>134</v>
      </c>
      <c r="C47" s="482"/>
      <c r="D47" s="482"/>
      <c r="E47" s="482"/>
      <c r="F47" s="482"/>
      <c r="G47" s="482"/>
      <c r="H47" s="482"/>
      <c r="I47" s="482"/>
      <c r="J47" s="483"/>
    </row>
    <row r="48" spans="2:10" ht="13.8" thickBot="1" x14ac:dyDescent="0.3">
      <c r="B48" s="484"/>
      <c r="C48" s="485"/>
      <c r="D48" s="485"/>
      <c r="E48" s="485"/>
      <c r="F48" s="485"/>
      <c r="G48" s="485"/>
      <c r="H48" s="485"/>
      <c r="I48" s="485"/>
      <c r="J48" s="486"/>
    </row>
    <row r="49" spans="2:10" x14ac:dyDescent="0.25">
      <c r="B49" s="411" t="s">
        <v>261</v>
      </c>
      <c r="C49" s="412"/>
      <c r="D49" s="412"/>
      <c r="E49" s="412"/>
      <c r="F49" s="412"/>
      <c r="G49" s="412"/>
      <c r="H49" s="412"/>
      <c r="I49" s="412"/>
      <c r="J49" s="413"/>
    </row>
    <row r="50" spans="2:10" x14ac:dyDescent="0.25">
      <c r="B50" s="261"/>
      <c r="C50" s="414" t="s">
        <v>78</v>
      </c>
      <c r="D50" s="415"/>
      <c r="E50" s="415"/>
      <c r="F50" s="415"/>
      <c r="G50" s="416"/>
      <c r="H50" s="116"/>
      <c r="I50" s="116" t="s">
        <v>84</v>
      </c>
      <c r="J50" s="262" t="s">
        <v>32</v>
      </c>
    </row>
    <row r="51" spans="2:10" ht="30" customHeight="1" x14ac:dyDescent="0.25">
      <c r="B51" s="261" t="s">
        <v>181</v>
      </c>
      <c r="C51" s="473"/>
      <c r="D51" s="474"/>
      <c r="E51" s="474"/>
      <c r="F51" s="474"/>
      <c r="G51" s="475"/>
      <c r="H51" s="9"/>
      <c r="I51" s="7"/>
      <c r="J51" s="264" t="s">
        <v>39</v>
      </c>
    </row>
    <row r="52" spans="2:10" ht="30" customHeight="1" x14ac:dyDescent="0.25">
      <c r="B52" s="261" t="s">
        <v>182</v>
      </c>
      <c r="C52" s="473"/>
      <c r="D52" s="474"/>
      <c r="E52" s="474"/>
      <c r="F52" s="474"/>
      <c r="G52" s="475"/>
      <c r="H52" s="9"/>
      <c r="I52" s="7"/>
      <c r="J52" s="264" t="s">
        <v>39</v>
      </c>
    </row>
    <row r="53" spans="2:10" ht="30" customHeight="1" x14ac:dyDescent="0.25">
      <c r="B53" s="261" t="s">
        <v>183</v>
      </c>
      <c r="C53" s="473"/>
      <c r="D53" s="474"/>
      <c r="E53" s="474"/>
      <c r="F53" s="474"/>
      <c r="G53" s="475"/>
      <c r="H53" s="9"/>
      <c r="I53" s="7"/>
      <c r="J53" s="264" t="s">
        <v>39</v>
      </c>
    </row>
    <row r="54" spans="2:10" ht="30" customHeight="1" x14ac:dyDescent="0.25">
      <c r="B54" s="261" t="s">
        <v>184</v>
      </c>
      <c r="C54" s="473"/>
      <c r="D54" s="474"/>
      <c r="E54" s="474"/>
      <c r="F54" s="474"/>
      <c r="G54" s="475"/>
      <c r="H54" s="9"/>
      <c r="I54" s="7"/>
      <c r="J54" s="264" t="s">
        <v>39</v>
      </c>
    </row>
    <row r="55" spans="2:10" ht="30" customHeight="1" x14ac:dyDescent="0.25">
      <c r="B55" s="261" t="s">
        <v>185</v>
      </c>
      <c r="C55" s="473"/>
      <c r="D55" s="474"/>
      <c r="E55" s="474"/>
      <c r="F55" s="474"/>
      <c r="G55" s="475"/>
      <c r="H55" s="9"/>
      <c r="I55" s="7"/>
      <c r="J55" s="264" t="s">
        <v>39</v>
      </c>
    </row>
    <row r="56" spans="2:10" ht="30" customHeight="1" x14ac:dyDescent="0.25">
      <c r="B56" s="261" t="s">
        <v>186</v>
      </c>
      <c r="C56" s="473"/>
      <c r="D56" s="474"/>
      <c r="E56" s="474"/>
      <c r="F56" s="474"/>
      <c r="G56" s="475"/>
      <c r="H56" s="9"/>
      <c r="I56" s="7"/>
      <c r="J56" s="264" t="s">
        <v>39</v>
      </c>
    </row>
    <row r="57" spans="2:10" ht="30" customHeight="1" x14ac:dyDescent="0.25">
      <c r="B57" s="261" t="s">
        <v>187</v>
      </c>
      <c r="C57" s="473"/>
      <c r="D57" s="474"/>
      <c r="E57" s="474"/>
      <c r="F57" s="474"/>
      <c r="G57" s="475"/>
      <c r="H57" s="9"/>
      <c r="I57" s="7"/>
      <c r="J57" s="264" t="s">
        <v>39</v>
      </c>
    </row>
    <row r="58" spans="2:10" ht="30" customHeight="1" x14ac:dyDescent="0.25">
      <c r="B58" s="261" t="s">
        <v>188</v>
      </c>
      <c r="C58" s="473"/>
      <c r="D58" s="474"/>
      <c r="E58" s="474"/>
      <c r="F58" s="474"/>
      <c r="G58" s="475"/>
      <c r="H58" s="9"/>
      <c r="I58" s="7"/>
      <c r="J58" s="264" t="s">
        <v>39</v>
      </c>
    </row>
    <row r="59" spans="2:10" ht="30" customHeight="1" x14ac:dyDescent="0.25">
      <c r="B59" s="261" t="s">
        <v>189</v>
      </c>
      <c r="C59" s="473"/>
      <c r="D59" s="474"/>
      <c r="E59" s="474"/>
      <c r="F59" s="474"/>
      <c r="G59" s="475"/>
      <c r="H59" s="9"/>
      <c r="I59" s="7"/>
      <c r="J59" s="264" t="s">
        <v>39</v>
      </c>
    </row>
    <row r="60" spans="2:10" ht="30" customHeight="1" x14ac:dyDescent="0.25">
      <c r="B60" s="261" t="s">
        <v>190</v>
      </c>
      <c r="C60" s="473"/>
      <c r="D60" s="474"/>
      <c r="E60" s="474"/>
      <c r="F60" s="474"/>
      <c r="G60" s="475"/>
      <c r="H60" s="9"/>
      <c r="I60" s="7"/>
      <c r="J60" s="264" t="s">
        <v>39</v>
      </c>
    </row>
    <row r="61" spans="2:10" ht="30" customHeight="1" x14ac:dyDescent="0.25">
      <c r="B61" s="261" t="s">
        <v>191</v>
      </c>
      <c r="C61" s="473"/>
      <c r="D61" s="474"/>
      <c r="E61" s="474"/>
      <c r="F61" s="474"/>
      <c r="G61" s="475"/>
      <c r="H61" s="9"/>
      <c r="I61" s="7"/>
      <c r="J61" s="264" t="s">
        <v>39</v>
      </c>
    </row>
    <row r="62" spans="2:10" ht="30" customHeight="1" x14ac:dyDescent="0.25">
      <c r="B62" s="261" t="s">
        <v>192</v>
      </c>
      <c r="C62" s="473"/>
      <c r="D62" s="474"/>
      <c r="E62" s="474"/>
      <c r="F62" s="474"/>
      <c r="G62" s="475"/>
      <c r="H62" s="9"/>
      <c r="I62" s="7"/>
      <c r="J62" s="264" t="s">
        <v>39</v>
      </c>
    </row>
    <row r="63" spans="2:10" ht="30" customHeight="1" x14ac:dyDescent="0.25">
      <c r="B63" s="261" t="s">
        <v>193</v>
      </c>
      <c r="C63" s="473"/>
      <c r="D63" s="474"/>
      <c r="E63" s="474"/>
      <c r="F63" s="474"/>
      <c r="G63" s="475"/>
      <c r="H63" s="9"/>
      <c r="I63" s="7"/>
      <c r="J63" s="264" t="s">
        <v>39</v>
      </c>
    </row>
    <row r="64" spans="2:10" ht="30" customHeight="1" x14ac:dyDescent="0.25">
      <c r="B64" s="261" t="s">
        <v>194</v>
      </c>
      <c r="C64" s="473"/>
      <c r="D64" s="474"/>
      <c r="E64" s="474"/>
      <c r="F64" s="474"/>
      <c r="G64" s="475"/>
      <c r="H64" s="9"/>
      <c r="I64" s="7"/>
      <c r="J64" s="264" t="s">
        <v>39</v>
      </c>
    </row>
    <row r="65" spans="2:10" ht="30" customHeight="1" x14ac:dyDescent="0.25">
      <c r="B65" s="261" t="s">
        <v>195</v>
      </c>
      <c r="C65" s="473"/>
      <c r="D65" s="474"/>
      <c r="E65" s="474"/>
      <c r="F65" s="474"/>
      <c r="G65" s="475"/>
      <c r="H65" s="9"/>
      <c r="I65" s="7"/>
      <c r="J65" s="264" t="s">
        <v>39</v>
      </c>
    </row>
    <row r="66" spans="2:10" ht="13.8" thickBot="1" x14ac:dyDescent="0.3">
      <c r="B66" s="272" t="s">
        <v>90</v>
      </c>
      <c r="C66" s="167"/>
      <c r="D66" s="167"/>
      <c r="E66" s="167"/>
      <c r="F66" s="167"/>
      <c r="G66" s="168"/>
      <c r="H66" s="127"/>
      <c r="I66" s="128">
        <f>SUM(I51:I65)</f>
        <v>0</v>
      </c>
      <c r="J66" s="273"/>
    </row>
    <row r="67" spans="2:10" ht="13.8" thickBot="1" x14ac:dyDescent="0.3">
      <c r="B67" s="288" t="s">
        <v>91</v>
      </c>
      <c r="C67" s="289"/>
      <c r="D67" s="289"/>
      <c r="E67" s="289"/>
      <c r="F67" s="289"/>
      <c r="G67" s="290"/>
      <c r="H67" s="274"/>
      <c r="I67" s="275">
        <f>IF(I66&gt;5000,5000,I66)</f>
        <v>0</v>
      </c>
      <c r="J67" s="276"/>
    </row>
    <row r="68" spans="2:10" x14ac:dyDescent="0.25">
      <c r="B68" s="178"/>
      <c r="C68" s="178"/>
      <c r="D68" s="178"/>
      <c r="E68" s="178"/>
      <c r="F68" s="178"/>
      <c r="G68" s="178"/>
      <c r="H68" s="178"/>
      <c r="I68" s="178"/>
      <c r="J68" s="178"/>
    </row>
  </sheetData>
  <sheetProtection algorithmName="SHA-512" hashValue="r+Pql2BhUAmJVOqX6qYMYl64rUNh21BiKPxiKJnv4eABOEPgogOt7pl+YRqxm/w5SzIngBGdYO/DxvLGHn/vKw==" saltValue="kQZ4u2tOwIP+DsfLVK7bTw==" spinCount="100000" sheet="1" objects="1" scenarios="1"/>
  <mergeCells count="30">
    <mergeCell ref="C64:G64"/>
    <mergeCell ref="C65:G65"/>
    <mergeCell ref="C59:G59"/>
    <mergeCell ref="C60:G60"/>
    <mergeCell ref="C61:G61"/>
    <mergeCell ref="C62:G62"/>
    <mergeCell ref="C63:G63"/>
    <mergeCell ref="B1:J1"/>
    <mergeCell ref="B9:J9"/>
    <mergeCell ref="B24:J24"/>
    <mergeCell ref="B36:G36"/>
    <mergeCell ref="B49:J49"/>
    <mergeCell ref="B39:J39"/>
    <mergeCell ref="B46:G46"/>
    <mergeCell ref="B47:J48"/>
    <mergeCell ref="C53:G53"/>
    <mergeCell ref="D3:J3"/>
    <mergeCell ref="D4:J4"/>
    <mergeCell ref="B6:C6"/>
    <mergeCell ref="B7:C7"/>
    <mergeCell ref="B3:C3"/>
    <mergeCell ref="B4:C4"/>
    <mergeCell ref="C50:G50"/>
    <mergeCell ref="C51:G51"/>
    <mergeCell ref="C52:G52"/>
    <mergeCell ref="C54:G54"/>
    <mergeCell ref="C55:G55"/>
    <mergeCell ref="C56:G56"/>
    <mergeCell ref="C57:G57"/>
    <mergeCell ref="C58:G58"/>
  </mergeCells>
  <conditionalFormatting sqref="F26:F35">
    <cfRule type="cellIs" dxfId="2" priority="12" operator="greaterThan">
      <formula>1200</formula>
    </cfRule>
  </conditionalFormatting>
  <conditionalFormatting sqref="F41:F45">
    <cfRule type="cellIs" dxfId="1" priority="1" operator="greaterThan">
      <formula>1200</formula>
    </cfRule>
  </conditionalFormatting>
  <conditionalFormatting sqref="I66">
    <cfRule type="cellIs" dxfId="0" priority="11" operator="greaterThan">
      <formula>5000</formula>
    </cfRule>
  </conditionalFormatting>
  <dataValidations count="2">
    <dataValidation type="list" allowBlank="1" showInputMessage="1" showErrorMessage="1" sqref="J36:J38 J22 J46" xr:uid="{10DDDD05-2199-4F8E-AD7C-E944A1FB4FC9}">
      <formula1>$F$10:$J$10</formula1>
    </dataValidation>
    <dataValidation type="list" allowBlank="1" showInputMessage="1" showErrorMessage="1" sqref="J21" xr:uid="{2AEFD4E7-19E0-48A5-BEC1-BF4D10BA6704}">
      <formula1>$F$6:$J$6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&amp;L&amp;A&amp;P</oddFooter>
  </headerFooter>
  <rowBreaks count="1" manualBreakCount="1">
    <brk id="37" min="1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0C0136-E559-4EF9-A645-A009D4858155}">
          <x14:formula1>
            <xm:f>'3_Personalkosten Antrag'!$F$6:$L$6</xm:f>
          </x14:formula1>
          <xm:sqref>J51:J65 J26:J35 J11:J20</xm:sqref>
        </x14:dataValidation>
        <x14:dataValidation type="list" allowBlank="1" showInputMessage="1" showErrorMessage="1" xr:uid="{27A85A19-D200-4501-BBA7-873CF11D4D3B}">
          <x14:formula1>
            <xm:f>'3_Personalkosten Antrag'!$E$6:$L$6</xm:f>
          </x14:formula1>
          <xm:sqref>J23 J41:J45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FB93-AC77-4FC2-9C37-A99140C92CA6}">
  <sheetPr codeName="Tabelle8">
    <tabColor theme="6" tint="0.39997558519241921"/>
  </sheetPr>
  <dimension ref="B1:F20"/>
  <sheetViews>
    <sheetView tabSelected="1" zoomScaleNormal="100" workbookViewId="0">
      <selection activeCell="C4" sqref="C4:E4"/>
    </sheetView>
  </sheetViews>
  <sheetFormatPr baseColWidth="10" defaultColWidth="11.44140625" defaultRowHeight="13.35" customHeight="1" x14ac:dyDescent="0.25"/>
  <cols>
    <col min="1" max="1" width="3.44140625" style="177" customWidth="1"/>
    <col min="2" max="2" width="30" style="177" customWidth="1"/>
    <col min="3" max="3" width="33.88671875" style="177" customWidth="1"/>
    <col min="4" max="4" width="5.44140625" style="177" customWidth="1"/>
    <col min="5" max="5" width="13.5546875" style="177" bestFit="1" customWidth="1"/>
    <col min="6" max="6" width="1.44140625" style="177" customWidth="1"/>
    <col min="7" max="16384" width="11.44140625" style="177"/>
  </cols>
  <sheetData>
    <row r="1" spans="2:6" ht="27.75" customHeight="1" x14ac:dyDescent="0.25">
      <c r="B1" s="47" t="s">
        <v>260</v>
      </c>
      <c r="C1" s="47"/>
      <c r="D1" s="47"/>
      <c r="E1" s="47"/>
      <c r="F1" s="176"/>
    </row>
    <row r="2" spans="2:6" ht="15" customHeight="1" thickBot="1" x14ac:dyDescent="0.3">
      <c r="B2" s="48"/>
      <c r="C2" s="48"/>
      <c r="D2" s="48"/>
      <c r="E2" s="48"/>
      <c r="F2" s="176"/>
    </row>
    <row r="3" spans="2:6" ht="13.8" x14ac:dyDescent="0.25">
      <c r="B3" s="70" t="str">
        <f>'4_Sonstige Kosten Antrag'!B3</f>
        <v>FIRMENNAME (Förderwerber)</v>
      </c>
      <c r="C3" s="384" t="str">
        <f>IF('1Stundensatzkalkulation Bericht'!C3:E3="","",'1Stundensatzkalkulation Bericht'!C3:E3)</f>
        <v/>
      </c>
      <c r="D3" s="385"/>
      <c r="E3" s="386"/>
    </row>
    <row r="4" spans="2:6" ht="14.4" thickBot="1" x14ac:dyDescent="0.3">
      <c r="B4" s="71" t="str">
        <f>'4_Sonstige Kosten Antrag'!B4</f>
        <v>Projekttitel</v>
      </c>
      <c r="C4" s="387" t="str">
        <f>IF('1Stundensatzkalkulation Bericht'!C4:E4="","",'1Stundensatzkalkulation Bericht'!C4:E4)</f>
        <v/>
      </c>
      <c r="D4" s="388"/>
      <c r="E4" s="389"/>
    </row>
    <row r="5" spans="2:6" ht="13.8" thickBot="1" x14ac:dyDescent="0.3">
      <c r="B5" s="46"/>
      <c r="C5" s="46"/>
      <c r="D5" s="46"/>
      <c r="E5" s="46"/>
    </row>
    <row r="6" spans="2:6" ht="13.2" x14ac:dyDescent="0.25">
      <c r="B6" s="13" t="s">
        <v>97</v>
      </c>
      <c r="C6" s="14"/>
      <c r="D6" s="15"/>
      <c r="E6" s="16"/>
    </row>
    <row r="7" spans="2:6" ht="13.2" x14ac:dyDescent="0.25">
      <c r="B7" s="431" t="s">
        <v>92</v>
      </c>
      <c r="C7" s="432"/>
      <c r="D7" s="433"/>
      <c r="E7" s="17">
        <f>'2Personalkosten Bericht'!G13</f>
        <v>0</v>
      </c>
    </row>
    <row r="8" spans="2:6" ht="14.25" customHeight="1" x14ac:dyDescent="0.25">
      <c r="B8" s="427" t="str">
        <f>'4_Sonstige Kosten Antrag'!B6</f>
        <v>Kosten für F&amp;E-Einrichtungen beauftragt zur Durchführung von F&amp;E Tätigkeiten</v>
      </c>
      <c r="C8" s="428"/>
      <c r="D8" s="428"/>
      <c r="E8" s="17"/>
    </row>
    <row r="9" spans="2:6" ht="14.25" customHeight="1" x14ac:dyDescent="0.25">
      <c r="B9" s="490" t="s">
        <v>104</v>
      </c>
      <c r="C9" s="435"/>
      <c r="D9" s="491"/>
      <c r="E9" s="17">
        <f>'3Sonst. Kost. Bericht'!F21</f>
        <v>0</v>
      </c>
    </row>
    <row r="10" spans="2:6" ht="14.25" customHeight="1" x14ac:dyDescent="0.25">
      <c r="B10" s="490" t="s">
        <v>103</v>
      </c>
      <c r="C10" s="435"/>
      <c r="D10" s="491"/>
      <c r="E10" s="17">
        <f>'3Sonst. Kost. Bericht'!G21</f>
        <v>0</v>
      </c>
    </row>
    <row r="11" spans="2:6" ht="31.5" customHeight="1" x14ac:dyDescent="0.25">
      <c r="B11" s="489" t="str">
        <f>'4_Sonstige Kosten Antrag'!B15</f>
        <v>Dienstleistungen, die zur Realisierung des Forschungs- und Entwicklungsvorhabens unabdingbar sind</v>
      </c>
      <c r="C11" s="430"/>
      <c r="D11" s="430"/>
      <c r="E11" s="17">
        <f>'3Sonst. Kost. Bericht'!I36</f>
        <v>0</v>
      </c>
    </row>
    <row r="12" spans="2:6" ht="12.9" customHeight="1" x14ac:dyDescent="0.25">
      <c r="B12" s="172" t="s">
        <v>196</v>
      </c>
      <c r="C12" s="169"/>
      <c r="D12" s="170"/>
      <c r="E12" s="17">
        <f>'3Sonst. Kost. Bericht'!I46</f>
        <v>0</v>
      </c>
    </row>
    <row r="13" spans="2:6" ht="13.8" thickBot="1" x14ac:dyDescent="0.3">
      <c r="B13" s="421" t="str">
        <f>'4_Sonstige Kosten Antrag'!B33</f>
        <v>Sach- und Materialkosten (bei Technologievorhaben)</v>
      </c>
      <c r="C13" s="422"/>
      <c r="D13" s="423"/>
      <c r="E13" s="18">
        <f>'3Sonst. Kost. Bericht'!I67</f>
        <v>0</v>
      </c>
    </row>
    <row r="14" spans="2:6" ht="13.8" thickBot="1" x14ac:dyDescent="0.3">
      <c r="B14" s="424" t="s">
        <v>93</v>
      </c>
      <c r="C14" s="425"/>
      <c r="D14" s="426"/>
      <c r="E14" s="19">
        <f>SUM(E7:E13)</f>
        <v>0</v>
      </c>
    </row>
    <row r="15" spans="2:6" ht="21" customHeight="1" x14ac:dyDescent="0.25">
      <c r="B15" s="46"/>
      <c r="C15" s="46"/>
      <c r="D15" s="46"/>
      <c r="E15" s="46"/>
    </row>
    <row r="16" spans="2:6" ht="21" customHeight="1" x14ac:dyDescent="0.25">
      <c r="B16" s="46"/>
      <c r="C16" s="46"/>
      <c r="D16" s="31"/>
      <c r="E16" s="46"/>
    </row>
    <row r="17" spans="2:5" ht="21" customHeight="1" x14ac:dyDescent="0.25">
      <c r="B17" s="46"/>
      <c r="C17" s="46"/>
      <c r="D17" s="46"/>
      <c r="E17" s="46"/>
    </row>
    <row r="18" spans="2:5" ht="21" customHeight="1" x14ac:dyDescent="0.25">
      <c r="B18" s="46"/>
      <c r="C18" s="60"/>
      <c r="D18" s="60"/>
      <c r="E18" s="60"/>
    </row>
    <row r="19" spans="2:5" ht="18.600000000000001" customHeight="1" x14ac:dyDescent="0.25">
      <c r="B19" s="46"/>
      <c r="C19" s="487" t="s">
        <v>157</v>
      </c>
      <c r="D19" s="488"/>
      <c r="E19" s="488"/>
    </row>
    <row r="20" spans="2:5" ht="13.35" customHeight="1" x14ac:dyDescent="0.25">
      <c r="B20" s="46"/>
      <c r="C20" s="46"/>
      <c r="D20" s="46"/>
      <c r="E20" s="46"/>
    </row>
  </sheetData>
  <sheetProtection algorithmName="SHA-512" hashValue="PMwac0GCiqKhbzJ+SqvfT0v5j5AElQeTYL8BRcGUcjQc5ZJyF/kZW+F59nqc4u9KZXJeUWEAgOAej6//NuqOLg==" saltValue="/6dm0scqWiwuNF5ll1Nlqg==" spinCount="100000" sheet="1" objects="1" scenarios="1"/>
  <mergeCells count="10">
    <mergeCell ref="C19:E19"/>
    <mergeCell ref="B11:D11"/>
    <mergeCell ref="B13:D13"/>
    <mergeCell ref="B14:D14"/>
    <mergeCell ref="C3:E3"/>
    <mergeCell ref="C4:E4"/>
    <mergeCell ref="B7:D7"/>
    <mergeCell ref="B8:D8"/>
    <mergeCell ref="B9:D9"/>
    <mergeCell ref="B10:D10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x l a p T q E T h w q n A A A A + A A A A B I A H A B D b 2 5 m a W c v U G F j a 2 F n Z S 5 4 b W w g o h g A K K A U A A A A A A A A A A A A A A A A A A A A A A A A A A A A h Y 9 N C s I w F I S v U r J v X h r x B 3 l N E b c W B E X c l j S 2 w T a V J j W 9 m w u P 5 B U s a N W d y x m + g W 8 e t z s m f V 0 F V 9 V a 3 Z i Y R J S R Q B n Z 5 N o U M e n c K V y Q R O A 2 k + e s U M E A G 7 v s r Y 5 J 6 d x l C e C 9 p 3 5 C m 7 Y A z l g E x 3 S z k 6 W q s 1 A b 6 z I j F f m s 8 v 8 r I v D w k h G c z j i d c s 7 p n E U I Y 4 2 p N l + E D 8 a U I f y U u O 4 q 1 7 V K 5 C p c 7 R H G i P B + I Z 5 Q S w M E F A A C A A g A x l a p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Z W q U 4 o i k e 4 D g A A A B E A A A A T A B w A R m 9 y b X V s Y X M v U 2 V j d G l v b j E u b S C i G A A o o B Q A A A A A A A A A A A A A A A A A A A A A A A A A A A A r T k 0 u y c z P U w i G 0 I b W A F B L A Q I t A B Q A A g A I A M Z W q U 6 h E 4 c K p w A A A P g A A A A S A A A A A A A A A A A A A A A A A A A A A A B D b 2 5 m a W c v U G F j a 2 F n Z S 5 4 b W x Q S w E C L Q A U A A I A C A D G V q l O D 8 r p q 6 Q A A A D p A A A A E w A A A A A A A A A A A A A A A A D z A A A A W 0 N v b n R l b n R f V H l w Z X N d L n h t b F B L A Q I t A B Q A A g A I A M Z W q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d w s f D R D M 8 Q p m g t E c m W r i e A A A A A A I A A A A A A A N m A A D A A A A A E A A A A A w Y X s P U Z + H w V L a q O 7 l F 3 N o A A A A A B I A A A K A A A A A Q A A A A Y R J N P c W 6 c X V 9 9 1 G z r R 9 A + 1 A A A A B t 1 B u R 5 7 s B T K F V e i M H h S 6 G r F W m 1 W R R E E T P S 8 B b h W l A T H 9 g W 5 / 1 J s U Q m N y s i V P V y o z L J B p L 4 E h O x O 5 N r D a l U T t 8 u a D p R Y H w U i 0 / e c P w F K q s z R Q A A A B x i A K E 1 X U H c M d + z 9 I K l g h Z i x P 5 W w = = < / D a t a M a s h u p > 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d0bce87e-82ee-4580-bb53-5e50091a0f8d">
      <Terms xmlns="http://schemas.microsoft.com/office/infopath/2007/PartnerControls"/>
    </lcf76f155ced4ddcb4097134ff3c332f>
    <TaxCatchAll xmlns="847829f2-7306-49b9-88b6-1a52dc1f579c" xsi:nil="true"/>
    <_ExtendedDescription xmlns="http://schemas.microsoft.com/sharepoint/v3" xsi:nil="true"/>
    <_dlc_DocId xmlns="847829f2-7306-49b9-88b6-1a52dc1f579c">BIZDRIVE-1456438746-970</_dlc_DocId>
    <_dlc_DocIdUrl xmlns="847829f2-7306-49b9-88b6-1a52dc1f579c">
      <Url>https://bizup.sharepoint.com/sites/BizDrive/_layouts/15/DocIdRedir.aspx?ID=BIZDRIVE-1456438746-970</Url>
      <Description>BIZDRIVE-1456438746-970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052EF51BF7684A84731731C395566C" ma:contentTypeVersion="16" ma:contentTypeDescription="Ein neues Dokument erstellen." ma:contentTypeScope="" ma:versionID="a1e50a8f6551b925652dd3c8d3292e8f">
  <xsd:schema xmlns:xsd="http://www.w3.org/2001/XMLSchema" xmlns:xs="http://www.w3.org/2001/XMLSchema" xmlns:p="http://schemas.microsoft.com/office/2006/metadata/properties" xmlns:ns1="http://schemas.microsoft.com/sharepoint/v3" xmlns:ns2="847829f2-7306-49b9-88b6-1a52dc1f579c" xmlns:ns3="d0bce87e-82ee-4580-bb53-5e50091a0f8d" targetNamespace="http://schemas.microsoft.com/office/2006/metadata/properties" ma:root="true" ma:fieldsID="d793fa8faeada9bbc570079f06b7bf25" ns1:_="" ns2:_="" ns3:_="">
    <xsd:import namespace="http://schemas.microsoft.com/sharepoint/v3"/>
    <xsd:import namespace="847829f2-7306-49b9-88b6-1a52dc1f579c"/>
    <xsd:import namespace="d0bce87e-82ee-4580-bb53-5e50091a0f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ExtendedDescrip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ExtendedDescription" ma:index="11" nillable="true" ma:displayName="Beschreibung" ma:internalName="_Extended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829f2-7306-49b9-88b6-1a52dc1f57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7811d4-aeab-432a-9258-ad386beb1a89}" ma:internalName="TaxCatchAll" ma:showField="CatchAllData" ma:web="847829f2-7306-49b9-88b6-1a52dc1f57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ce87e-82ee-4580-bb53-5e50091a0f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a8c4b31-e1a1-4fd5-a61b-ae3c4b300b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0260D-AAB2-4D93-B3E3-18EFAF20752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08EDEA3-7FFE-4E24-BD32-D65FEB6AFE1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A79D7D8-A892-44A9-B5AB-86E0EAC454AE}">
  <ds:schemaRefs>
    <ds:schemaRef ds:uri="b6aba9b7-41bc-435e-8f07-b3467bc94760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207ab23-075e-4fc9-ba24-b2f553562496"/>
    <ds:schemaRef ds:uri="d0bce87e-82ee-4580-bb53-5e50091a0f8d"/>
    <ds:schemaRef ds:uri="847829f2-7306-49b9-88b6-1a52dc1f579c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44E88533-AC0E-4F62-AB25-9065C81DF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47829f2-7306-49b9-88b6-1a52dc1f579c"/>
    <ds:schemaRef ds:uri="d0bce87e-82ee-4580-bb53-5e50091a0f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84F2D3A-4151-44F3-9FEC-9F87F891C48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B752B85C-1004-4D2A-A6EF-38CE222B3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1_Projektzeitplan</vt:lpstr>
      <vt:lpstr>2_Stundensatzkalkulation Antrag</vt:lpstr>
      <vt:lpstr>3_Personalkosten Antrag</vt:lpstr>
      <vt:lpstr>4_Sonstige Kosten Antrag</vt:lpstr>
      <vt:lpstr>5_Übersicht Kosten Antrag</vt:lpstr>
      <vt:lpstr>1Stundensatzkalkulation Bericht</vt:lpstr>
      <vt:lpstr>2Personalkosten Bericht</vt:lpstr>
      <vt:lpstr>3Sonst. Kost. Bericht</vt:lpstr>
      <vt:lpstr>4Endbericht gesamt</vt:lpstr>
      <vt:lpstr>'2_Stundensatzkalkulation Antrag'!Druckbereich</vt:lpstr>
      <vt:lpstr>'2Personalkosten Bericht'!Druckbereich</vt:lpstr>
      <vt:lpstr>'3Sonst. Kost. Bericht'!Druckbereich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Anlagen CKP - Zeitplan - Kostenplan - Std.-Satz-Kalkulierung - IST-Kosten</dc:title>
  <dc:creator>Josef Mader</dc:creator>
  <cp:lastModifiedBy>Paireder Elmar</cp:lastModifiedBy>
  <cp:lastPrinted>2020-02-25T07:59:26Z</cp:lastPrinted>
  <dcterms:created xsi:type="dcterms:W3CDTF">2004-04-13T11:58:11Z</dcterms:created>
  <dcterms:modified xsi:type="dcterms:W3CDTF">2024-01-10T12:51:31Z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0x0101008D052EF51BF7684A84731731C395566C</vt:lpwstr>
  </property>
  <property fmtid="{D5CDD505-2E9C-101B-9397-08002B2CF9AE}" pid="4" name="_dlc_DocIdItemGuid">
    <vt:lpwstr>ae5202b5-1dd1-49a4-8371-963e2b0b174c</vt:lpwstr>
  </property>
  <property fmtid="{D5CDD505-2E9C-101B-9397-08002B2CF9AE}" pid="5" name="MediaServiceImageTags">
    <vt:lpwstr/>
  </property>
</Properties>
</file>